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r\web\db_xlsx\mod\fr\"/>
    </mc:Choice>
  </mc:AlternateContent>
  <xr:revisionPtr revIDLastSave="0" documentId="13_ncr:1_{DE8D12FD-E307-491D-81CF-D98043A03506}" xr6:coauthVersionLast="47" xr6:coauthVersionMax="47" xr10:uidLastSave="{00000000-0000-0000-0000-000000000000}"/>
  <bookViews>
    <workbookView xWindow="-120" yWindow="-120" windowWidth="29040" windowHeight="15840" xr2:uid="{628ECC13-EA99-4ACC-BD79-E8DD3AAF82AF}"/>
  </bookViews>
  <sheets>
    <sheet name="Contents" sheetId="14" r:id="rId1"/>
    <sheet name="T01" sheetId="13" r:id="rId2"/>
    <sheet name="T02" sheetId="12" r:id="rId3"/>
    <sheet name="T03" sheetId="11" r:id="rId4"/>
    <sheet name="T04" sheetId="10" r:id="rId5"/>
    <sheet name="T05" sheetId="9" r:id="rId6"/>
    <sheet name="T06" sheetId="8" r:id="rId7"/>
    <sheet name="T07" sheetId="7" r:id="rId8"/>
    <sheet name="T08" sheetId="6" r:id="rId9"/>
    <sheet name="T09" sheetId="5" r:id="rId10"/>
    <sheet name="T10" sheetId="4" r:id="rId11"/>
    <sheet name="T11" sheetId="3" r:id="rId12"/>
    <sheet name="T12" sheetId="2"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4" l="1"/>
  <c r="A13" i="14"/>
  <c r="B12" i="14"/>
  <c r="A12" i="14"/>
  <c r="B11" i="14"/>
  <c r="A11" i="14"/>
  <c r="B10" i="14"/>
  <c r="A10" i="14"/>
  <c r="B9" i="14"/>
  <c r="A9" i="14"/>
  <c r="B8" i="14"/>
  <c r="A8" i="14"/>
  <c r="B7" i="14"/>
  <c r="A7" i="14"/>
  <c r="B6" i="14"/>
  <c r="A6" i="14"/>
  <c r="B5" i="14"/>
  <c r="A5" i="14"/>
  <c r="B4" i="14"/>
  <c r="A4" i="14"/>
  <c r="B3" i="14"/>
  <c r="A3" i="14"/>
  <c r="B2" i="14"/>
  <c r="A2" i="14"/>
</calcChain>
</file>

<file path=xl/sharedStrings.xml><?xml version="1.0" encoding="utf-8"?>
<sst xmlns="http://schemas.openxmlformats.org/spreadsheetml/2006/main" count="316" uniqueCount="247">
  <si>
    <t>Tableau B.9. Opérations avec le reste du monde</t>
  </si>
  <si>
    <t>En milliards d'euros</t>
  </si>
  <si>
    <t>I. Opérations courantes</t>
  </si>
  <si>
    <t>a. Emplois</t>
  </si>
  <si>
    <t>1. Importations de biens et services</t>
  </si>
  <si>
    <t>2. Rémunération des salariés</t>
  </si>
  <si>
    <t>3. Impôts indirects (à la prod. et à l'import.)</t>
  </si>
  <si>
    <t>4. Revenus nets de la propriété (-)</t>
  </si>
  <si>
    <t>5. Autres transferts courants nets</t>
  </si>
  <si>
    <t>6. Cotisations sociales</t>
  </si>
  <si>
    <t>7. Prestations sociales autres que transferts en nature</t>
  </si>
  <si>
    <t>8. Ajustement pour variation des droits des ménages sur les fonds de pension</t>
  </si>
  <si>
    <t>b. Ressources</t>
  </si>
  <si>
    <t>1. Exportations de biens et services</t>
  </si>
  <si>
    <t>3. Subventions</t>
  </si>
  <si>
    <t>4. Impôts courants sur le revenu et le patrimoine</t>
  </si>
  <si>
    <t>5. Cotisations sociales</t>
  </si>
  <si>
    <t>6. Prestations sociales autres que transferts en nature</t>
  </si>
  <si>
    <t>c. Solde des opérations courantes</t>
  </si>
  <si>
    <t>II. Opérations en capital</t>
  </si>
  <si>
    <t>1. Transferts nets en capital</t>
  </si>
  <si>
    <t>2. Acquisitions moins cessions d'actifs non financiers non produits (-)</t>
  </si>
  <si>
    <t>III. Capacité nette (+) ou besoin net (-) de financement de l'economie nationale</t>
  </si>
  <si>
    <t>en % du PIB</t>
  </si>
  <si>
    <t>Tableau B.8. Compte des entreprises</t>
  </si>
  <si>
    <t>a. Ressources</t>
  </si>
  <si>
    <t>1. Excédent net d'exploitation</t>
  </si>
  <si>
    <t>2. Cotisations sociales</t>
  </si>
  <si>
    <t>cotisations effectives à charge des employeurs</t>
  </si>
  <si>
    <t>cotisations à charge des salariés</t>
  </si>
  <si>
    <t>cotisations sociales imputées</t>
  </si>
  <si>
    <t>3. Revenus nets de la propriété</t>
  </si>
  <si>
    <t>4. Autres transferts courants nets</t>
  </si>
  <si>
    <t>b. Emplois</t>
  </si>
  <si>
    <t>1. Impôts courants sur le revenu et le patrimoine</t>
  </si>
  <si>
    <t>2. Prestations sociales</t>
  </si>
  <si>
    <t>prestations d'assurances sociales de régimes privés</t>
  </si>
  <si>
    <t>prestations d'assurances sociales directes d'employeurs</t>
  </si>
  <si>
    <t>3. Ajustement pour variation des droits des ménages sur les fonds de pension</t>
  </si>
  <si>
    <t>c. Epargne nette</t>
  </si>
  <si>
    <t>1. Formation brute de capital fixe</t>
  </si>
  <si>
    <t>2. Consommation de capital fixe (-)</t>
  </si>
  <si>
    <t>3. Acquisitions moins cessions d'actifs non financiers non produits</t>
  </si>
  <si>
    <t>4. Variation des stocks</t>
  </si>
  <si>
    <t>5. Acquisitions moins cessions d'objets de valeur</t>
  </si>
  <si>
    <t>6. Transferts en capital à payer</t>
  </si>
  <si>
    <t xml:space="preserve">III. Capacité (+) ou besoin (-) net de financement </t>
  </si>
  <si>
    <t>Tableau B.7. Revenu disponible réel des particuliers (1)</t>
  </si>
  <si>
    <t>Taux de croissance</t>
  </si>
  <si>
    <t>Revenu primaire brut</t>
  </si>
  <si>
    <t>a. Rémunération des salariés, dont:</t>
  </si>
  <si>
    <t>Entreprises</t>
  </si>
  <si>
    <t>Etat</t>
  </si>
  <si>
    <t>Travailleurs frontaliers</t>
  </si>
  <si>
    <t>b. Excédent brut d'exploitation et revenu mixte</t>
  </si>
  <si>
    <t>Excédent brut d'exploitation des particuliers</t>
  </si>
  <si>
    <t>Revenu mixte</t>
  </si>
  <si>
    <t>c. Revenu de la propriété (net), dont:</t>
  </si>
  <si>
    <t>Intérêts reçus</t>
  </si>
  <si>
    <t>Intérêts payés (-)</t>
  </si>
  <si>
    <t>Revenus distribués des sociétés</t>
  </si>
  <si>
    <t>Distribution secondaire des revenus</t>
  </si>
  <si>
    <t>a. Transferts aux particuliers, dont:</t>
  </si>
  <si>
    <t>Prestations sociales</t>
  </si>
  <si>
    <t>b. Cotisations de Sécurité sociale (-)</t>
  </si>
  <si>
    <t>Cotisations sociales effectives</t>
  </si>
  <si>
    <t>Cotisations sociales imputées</t>
  </si>
  <si>
    <t>c. Impôts courants sur le revenu et le patrimoine (-)</t>
  </si>
  <si>
    <t>Revenu disponible brut des particuliers</t>
  </si>
  <si>
    <t>(1) Ménages (y compris indépendants) et ISBL au service des ménages</t>
  </si>
  <si>
    <t>Tableau B.6. Compte des particuliers (1)</t>
  </si>
  <si>
    <t>2. Revenu mixte net</t>
  </si>
  <si>
    <t>3. Rémunération des salariés</t>
  </si>
  <si>
    <t>Salaires et traitements bruts</t>
  </si>
  <si>
    <t>Cotisations sociales effectives à la charge des employeurs</t>
  </si>
  <si>
    <t>Cotisations sociales imputées à la charge des employeurs</t>
  </si>
  <si>
    <t>4. Revenus nets de la propriété</t>
  </si>
  <si>
    <t>Revenu distribué des sociétés</t>
  </si>
  <si>
    <t>Autres</t>
  </si>
  <si>
    <t>5. Prestations sociales</t>
  </si>
  <si>
    <t>6. Autres transferts courants nets</t>
  </si>
  <si>
    <t>7. Ajustement pour variation des droits des ménages sur les fonds de pension</t>
  </si>
  <si>
    <t>2. Cotisations sociales, dont:</t>
  </si>
  <si>
    <t>3. Consommation finale nationale</t>
  </si>
  <si>
    <t>3. Impôts en capital</t>
  </si>
  <si>
    <t>4. Variation des stocks et acquisitions moins cessions d'objets de valeur</t>
  </si>
  <si>
    <t>5. Acquisitions moins cessions d'actifs non financiers non produits</t>
  </si>
  <si>
    <t>6. Autres transferts en capital à payer</t>
  </si>
  <si>
    <t>III. Capacité nette (+) ou besoin net (-) de financement</t>
  </si>
  <si>
    <t>(1) Ménages (y compris les indépendants) et ISBL au service des ménages</t>
  </si>
  <si>
    <t>Tableau B.5.bis Situation sur le marché du travail - détail</t>
  </si>
  <si>
    <t>En milliers (moyennes annuelles)</t>
  </si>
  <si>
    <t>I. Population totale (II+III)</t>
  </si>
  <si>
    <t>I.bis Population d'âge actif (15-64 ans)</t>
  </si>
  <si>
    <t>II. Population inactive (concept BFP)</t>
  </si>
  <si>
    <t>dont: avec allocation ONEM (1):</t>
  </si>
  <si>
    <t>- Dispenses pour raisons sociales et familiales / pour aidant proche</t>
  </si>
  <si>
    <t>- Dispenses pour suivre des études</t>
  </si>
  <si>
    <t>- Interruptions de carrière et crédits-temps complets (2)</t>
  </si>
  <si>
    <t>20.1</t>
  </si>
  <si>
    <t>** Interruptions de carrière ordinaires (2)</t>
  </si>
  <si>
    <t>** Congés thématiques</t>
  </si>
  <si>
    <t>** Crédits-temps</t>
  </si>
  <si>
    <t>- Chômage avec complément d'entreprise (non demandeurs d'emploi)</t>
  </si>
  <si>
    <t>135.5</t>
  </si>
  <si>
    <t>- Chômeurs complets en formation professionnelle</t>
  </si>
  <si>
    <t>III. Population active (concept BFP) (IV+V+VI)</t>
  </si>
  <si>
    <t>IV. Emploi intérieur</t>
  </si>
  <si>
    <t>- Temps partiel avec AGR (3) + invol. avec allocations</t>
  </si>
  <si>
    <t>28.1</t>
  </si>
  <si>
    <t>- Activation</t>
  </si>
  <si>
    <t>** Agences locales pour l'emploi</t>
  </si>
  <si>
    <t>** Plan 'activa' (4)</t>
  </si>
  <si>
    <t>** Réintégration de chômeurs âgés</t>
  </si>
  <si>
    <t>** Programme de transition professionnelle</t>
  </si>
  <si>
    <t>** Première expérience professionnelle</t>
  </si>
  <si>
    <t>- Interruptions de carrière et crédits-temps partiels (2)</t>
  </si>
  <si>
    <t>31.8</t>
  </si>
  <si>
    <t>** Crédits-temps (5)</t>
  </si>
  <si>
    <t>- Prépensions à temps partiel</t>
  </si>
  <si>
    <t>- Chômeurs complets en atelier protégé</t>
  </si>
  <si>
    <t>V. Travailleurs frontaliers (solde)</t>
  </si>
  <si>
    <t>VI. Chômage (concept BFP)</t>
  </si>
  <si>
    <t>(a) Demandeurs d'emploi inoccupés (6)</t>
  </si>
  <si>
    <t>dont: chômage avec complément d'entreprise</t>
  </si>
  <si>
    <t>(b) CCI âgés non demandeurs d'emploi (1)</t>
  </si>
  <si>
    <t>p.m. Chômeurs indemnisés après un travail à temps partiel volontaire (1)</t>
  </si>
  <si>
    <t>p.m. Chômage temporaire (1)(7) (unités budgétaires)</t>
  </si>
  <si>
    <t>p.m. CCI-DE (1)(8) - variations annuelles</t>
  </si>
  <si>
    <t>p.m. Chômage avec complément d'entreprise / prépension à temps plein (total)</t>
  </si>
  <si>
    <t>p.m. Revenu d'intégration sociale (ou équivalent)</t>
  </si>
  <si>
    <t>(1) Définitions Statinfo (concept paiement)</t>
  </si>
  <si>
    <t>(2) A l'exclusion du zorgkrediet flamand</t>
  </si>
  <si>
    <t>(3) Travailleurs à temps partiel avec maintien des droits qui bénéficient ou non d'une allocation de garantie de revenu (AGR)</t>
  </si>
  <si>
    <t>(4) Y compris SINE, bonus de démarrage et bonus de stage</t>
  </si>
  <si>
    <t>(5) Y compris crédits-temps de crise</t>
  </si>
  <si>
    <t>(6) A l'exclusion des emplois ALE</t>
  </si>
  <si>
    <t>(7) Y compris la suspension de crise employés</t>
  </si>
  <si>
    <t>(8) Y compris les dispensés ALE et les bénéficiaires de l'allocation de sauvegarde</t>
  </si>
  <si>
    <t>Tableau B.5. Situation sur le marché du travail</t>
  </si>
  <si>
    <t>dont: chômage avec complément d'entreprise (non demandeurs d'emploi)</t>
  </si>
  <si>
    <t>(a) Salariés</t>
  </si>
  <si>
    <t>(b) Indépendants</t>
  </si>
  <si>
    <t>(c) Emploi public</t>
  </si>
  <si>
    <t>(a) Demandeurs d'emploi inoccupés (1)</t>
  </si>
  <si>
    <t>(b) Chômeurs âgés non demandeurs d'emploi (2)</t>
  </si>
  <si>
    <t>Taux de chômage (VI)/(III)</t>
  </si>
  <si>
    <t>Taux d'activité (III)/(I.bis)</t>
  </si>
  <si>
    <t>Taux d'emploi (IV+V/I.bis)</t>
  </si>
  <si>
    <t>Pour mémoire</t>
  </si>
  <si>
    <t>Taux de chômage (définition standardisée Eurostat)</t>
  </si>
  <si>
    <t>Taux d'emploi (20-64 ans; définition EFT)</t>
  </si>
  <si>
    <t>(1) Hors emplois ALE</t>
  </si>
  <si>
    <t>(2) Définition Statinfo (concept paiements)</t>
  </si>
  <si>
    <t>Tableau B.4 Masse salariale dans le secteur marchand: évolution et déterminants</t>
  </si>
  <si>
    <t>Taux de croissance, sauf indication contraire</t>
  </si>
  <si>
    <t>Salariés dans le secteur marchand</t>
  </si>
  <si>
    <t>Coût salarial par heure effective</t>
  </si>
  <si>
    <t>p.m. idem, après déduction des subventions salariales (1)</t>
  </si>
  <si>
    <t>Coût salarial par personne</t>
  </si>
  <si>
    <t>Salaire brut par heure effective</t>
  </si>
  <si>
    <t>Salaire brut par personne</t>
  </si>
  <si>
    <t>Indexation</t>
  </si>
  <si>
    <t>Salaire brut par heure effective hors indexation</t>
  </si>
  <si>
    <t>Salaire brut par personne hors indexation</t>
  </si>
  <si>
    <t>Emploi salarié (nombre d'heures)</t>
  </si>
  <si>
    <t>Emploi salarié (nombre de personnes)</t>
  </si>
  <si>
    <t>Masse salariale y compris cotisations patronales (2)</t>
  </si>
  <si>
    <t>Masse salariale hors cotisations patronales</t>
  </si>
  <si>
    <t>Taux implicites de cotisations (en % de la masse salariale brute)</t>
  </si>
  <si>
    <t>Cotisations patronales (sensu lato) (2)</t>
  </si>
  <si>
    <t>Cotisations patronales (sensu stricto) (3)</t>
  </si>
  <si>
    <t>Cotisations personnelles (4)</t>
  </si>
  <si>
    <t>Taux net implicite de cotisations (en % de la masse salariale brute) (5)</t>
  </si>
  <si>
    <t>Inflation et indexation</t>
  </si>
  <si>
    <t>Inflation: indice national des prix à la consommation</t>
  </si>
  <si>
    <t>Inflation: indice santé</t>
  </si>
  <si>
    <t>Indexation des rémunérations du secteur public</t>
  </si>
  <si>
    <t>Indexation des prestations sociales</t>
  </si>
  <si>
    <t>Secteur marchand (salariés et indépendants)</t>
  </si>
  <si>
    <t>Valeur ajoutée en volume</t>
  </si>
  <si>
    <t>Volume de travail (nombre d'heures)</t>
  </si>
  <si>
    <t>Productivité horaire</t>
  </si>
  <si>
    <t>(1) Selon la méthodologie des comptes nationaux, dite du SEC 2010, les subventions salariales doivent être enregistrées comme une subvention et non comme une réduction directe des charges sur le travail. Elles n'entrent dès lors pas en ligne de compte dans la définition des coûts salariaux. Ces subventions salariales sont multiples et sont financées par différentes entités du secteur public.</t>
  </si>
  <si>
    <t>(2) Y compris les cotisations patronales fictives, extra-légales et les cotisations perçues par le pouvoir fédéral.</t>
  </si>
  <si>
    <t>(3) Cotisations patronales perçues par la Sécurité sociale, avant déduction des réductions de cotisations patronales groupes-cibles.</t>
  </si>
  <si>
    <t>(4) A l'exclusion des cotisations volontaires des salariés.</t>
  </si>
  <si>
    <t>(5) Cotisations patronales sensu lato moins les réductions de cotisations groupes-cibles et les autres subventions salariales.</t>
  </si>
  <si>
    <t>Tableau B.3. Déflateurs du PIB et des principales catégories de dépenses</t>
  </si>
  <si>
    <t>Dépenses de consommation finale des particuliers</t>
  </si>
  <si>
    <t>Dépenses de consommation finale des pouvoirs publics</t>
  </si>
  <si>
    <t>Formation brute de capital fixe</t>
  </si>
  <si>
    <t>a. Investissements des entreprises (1)</t>
  </si>
  <si>
    <t>b. Investissements des pouvoirs publics</t>
  </si>
  <si>
    <t>c. Investissements en logements</t>
  </si>
  <si>
    <t>Dépenses nationales totales</t>
  </si>
  <si>
    <t>Exportations de biens et services</t>
  </si>
  <si>
    <t>Importations de biens et services</t>
  </si>
  <si>
    <t>Termes de l'échange</t>
  </si>
  <si>
    <t>Produit intérieur brut</t>
  </si>
  <si>
    <t>Pour mémoire:</t>
  </si>
  <si>
    <t>Déflateur des dépenses finales totales</t>
  </si>
  <si>
    <t>Contributions:</t>
  </si>
  <si>
    <t>(a) Coûts d'origine intérieure = (a1)+(a2)+(a3)</t>
  </si>
  <si>
    <t>(a1) Coûts salariaux par unité produite</t>
  </si>
  <si>
    <t>(a2) Impôts indirects nets de subsides par unité produite</t>
  </si>
  <si>
    <t>(a3) Marge bénéficiaire par unité produite (2)</t>
  </si>
  <si>
    <t>(b) Coût des importations</t>
  </si>
  <si>
    <t>(1) Y compris indépendants et ISBL</t>
  </si>
  <si>
    <t>(2) Excédent brut d'exploitation de l'économie nationale et revenu mixte des indépendants</t>
  </si>
  <si>
    <t>Tableau B.2. PIB et principales catégories de dépenses en volume</t>
  </si>
  <si>
    <t>Variation des stocks et acquisitions moins cessions d'objets de valeur (2)</t>
  </si>
  <si>
    <t>Exportations nettes (2)</t>
  </si>
  <si>
    <t>(2) Contribution à la croissance du PIB</t>
  </si>
  <si>
    <t>Tableau B.1. PIB et principales catégories de dépenses à prix courants</t>
  </si>
  <si>
    <t>Variation des stocks et acquisitions moins cessions d'objets de valeur</t>
  </si>
  <si>
    <t>Tableau A. Environnement international et indicateurs financiers</t>
  </si>
  <si>
    <t>Marchés extérieurs pertinents pour la Belgique (en volume)</t>
  </si>
  <si>
    <t>Taux de change nominal effectif pour la Belgique (1) (2)</t>
  </si>
  <si>
    <t>Taux de change de l'euro en dollar</t>
  </si>
  <si>
    <t>(nombre de dollars pour 100 euros) (2)</t>
  </si>
  <si>
    <t>Prix du commerce mondial</t>
  </si>
  <si>
    <t>Prix du pétrole Brent en dollars</t>
  </si>
  <si>
    <t>Prix mondiaux en dollars (3)</t>
  </si>
  <si>
    <t>Prix mondiaux en euros (3)</t>
  </si>
  <si>
    <t>Taux d'intérêt zone euro (niveau)</t>
  </si>
  <si>
    <t>Court terme (Euribor à 3 mois) (2)</t>
  </si>
  <si>
    <t>Long terme (10 ans) (2) (4)</t>
  </si>
  <si>
    <t>(1) Un chiffre positif (négatif) indique une appréciation (dépréciation)</t>
  </si>
  <si>
    <t>(2) Pour les valeurs futures: hypothèse technique basée sur les cotations à terme</t>
  </si>
  <si>
    <t>(3) Moyenne pondérée basée sur la part des partenaires commerciaux dans les importations belges</t>
  </si>
  <si>
    <t>(4) Moyenne pondérée des pays de la zone euro</t>
  </si>
  <si>
    <t>Chiffres clés pour l'économie belge</t>
  </si>
  <si>
    <t>Pourcentages de variation en volume - sauf indication contraire</t>
  </si>
  <si>
    <t>Exportations nettes (contribution à la croissance)</t>
  </si>
  <si>
    <t>Indice national des prix à la consommation</t>
  </si>
  <si>
    <t>Indice santé</t>
  </si>
  <si>
    <t>Revenu disponible réel des particuliers</t>
  </si>
  <si>
    <t>Taux d'épargne des particuliers (en % du revenu disponible)</t>
  </si>
  <si>
    <t>Emploi intérieur (variation annuelle moyenne, en milliers)</t>
  </si>
  <si>
    <t>Taux d'emploi (concept EU2020 (20-64 ans, chiffres EFT), moyenne annuelle)</t>
  </si>
  <si>
    <t>Taux de chômage (taux standardisé Eurostat, moyenne annuelle)</t>
  </si>
  <si>
    <t>Solde des opérations courantes (balance des paiements, en % du PIB)</t>
  </si>
  <si>
    <t>Taux de change de l'euro en dollar (nombre de dollars pour 100 euros)</t>
  </si>
  <si>
    <t>Taux d'intérêt à court terme (Euribor, 3 mois) (%)</t>
  </si>
  <si>
    <t>Taux d'intérêt à long terme (OLO, 10 ans) (%)</t>
  </si>
  <si>
    <t xml:space="preserve">Budget économique 2024-2025 - septembre 2024 - Annexe statistique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</si>
</sst>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ptos Narrow"/>
      <family val="2"/>
      <scheme val="minor"/>
    </font>
    <font>
      <b/>
      <sz val="11"/>
      <color theme="1"/>
      <name val="Aptos Narrow"/>
      <family val="2"/>
      <scheme val="minor"/>
    </font>
    <font>
      <b/>
      <sz val="11"/>
      <color theme="1"/>
      <name val="Calibri"/>
      <family val="2"/>
    </font>
    <font>
      <sz val="11"/>
      <color theme="1"/>
      <name val="Calibri"/>
      <family val="2"/>
    </font>
    <font>
      <i/>
      <sz val="11"/>
      <color theme="1"/>
      <name val="Calibri"/>
      <family val="2"/>
    </font>
    <font>
      <b/>
      <i/>
      <sz val="11"/>
      <color theme="1"/>
      <name val="Calibri"/>
      <family val="2"/>
    </font>
    <font>
      <u/>
      <sz val="11"/>
      <color theme="10"/>
      <name val="Aptos Narrow"/>
      <family val="2"/>
      <scheme val="minor"/>
    </font>
  </fonts>
  <fills count="2">
    <fill>
      <patternFill patternType="none"/>
    </fill>
    <fill>
      <patternFill patternType="gray125"/>
    </fill>
  </fills>
  <borders count="3">
    <border>
      <left/>
      <right/>
      <top/>
      <bottom/>
      <diagonal/>
    </border>
    <border>
      <left/>
      <right/>
      <top/>
      <bottom style="medium">
        <color rgb="FFAAAAAA"/>
      </bottom>
      <diagonal/>
    </border>
    <border>
      <left/>
      <right/>
      <top style="medium">
        <color rgb="FFAAAAAA"/>
      </top>
      <bottom/>
      <diagonal/>
    </border>
  </borders>
  <cellStyleXfs count="2">
    <xf numFmtId="0" fontId="0" fillId="0" borderId="0"/>
    <xf numFmtId="0" fontId="6" fillId="0" borderId="0" applyNumberFormat="0" applyFill="0" applyBorder="0" applyAlignment="0" applyProtection="0"/>
  </cellStyleXfs>
  <cellXfs count="40">
    <xf numFmtId="0" fontId="0" fillId="0" borderId="0" xfId="0"/>
    <xf numFmtId="0" fontId="3" fillId="0" borderId="0" xfId="0" applyFont="1"/>
    <xf numFmtId="0" fontId="2" fillId="0" borderId="2" xfId="0" applyFont="1" applyBorder="1" applyAlignment="1">
      <alignment horizontal="center" vertical="center" wrapText="1"/>
    </xf>
    <xf numFmtId="0" fontId="2" fillId="0" borderId="2" xfId="0" applyFont="1" applyBorder="1" applyAlignment="1">
      <alignment wrapText="1"/>
    </xf>
    <xf numFmtId="0" fontId="3" fillId="0" borderId="2" xfId="0" applyFont="1" applyBorder="1" applyAlignment="1">
      <alignment wrapText="1"/>
    </xf>
    <xf numFmtId="0" fontId="5" fillId="0" borderId="0" xfId="0" applyFont="1" applyAlignment="1">
      <alignment horizontal="left" wrapText="1" indent="1"/>
    </xf>
    <xf numFmtId="2" fontId="3" fillId="0" borderId="0" xfId="0" applyNumberFormat="1" applyFont="1" applyAlignment="1">
      <alignment wrapText="1"/>
    </xf>
    <xf numFmtId="0" fontId="4" fillId="0" borderId="0" xfId="0" applyFont="1" applyAlignment="1">
      <alignment horizontal="left" wrapText="1" indent="1"/>
    </xf>
    <xf numFmtId="0" fontId="2" fillId="0" borderId="0" xfId="0" applyFont="1" applyAlignment="1">
      <alignment wrapText="1"/>
    </xf>
    <xf numFmtId="0" fontId="3" fillId="0" borderId="0" xfId="0" applyFont="1" applyAlignment="1">
      <alignment horizontal="left" wrapText="1" indent="3"/>
    </xf>
    <xf numFmtId="2" fontId="3" fillId="0" borderId="0" xfId="0" applyNumberFormat="1" applyFont="1"/>
    <xf numFmtId="0" fontId="3" fillId="0" borderId="0" xfId="0" applyFont="1" applyAlignment="1">
      <alignment horizontal="left" wrapText="1" indent="7"/>
    </xf>
    <xf numFmtId="0" fontId="3" fillId="0" borderId="0" xfId="0" applyFont="1" applyAlignment="1">
      <alignment horizontal="left" wrapText="1" indent="2"/>
    </xf>
    <xf numFmtId="164" fontId="3" fillId="0" borderId="2" xfId="0" applyNumberFormat="1" applyFont="1" applyBorder="1" applyAlignment="1">
      <alignment wrapText="1"/>
    </xf>
    <xf numFmtId="164" fontId="3" fillId="0" borderId="0" xfId="0" applyNumberFormat="1" applyFont="1" applyAlignment="1">
      <alignment wrapText="1"/>
    </xf>
    <xf numFmtId="0" fontId="3" fillId="0" borderId="0" xfId="0" applyFont="1" applyAlignment="1">
      <alignment horizontal="left" wrapText="1" indent="5"/>
    </xf>
    <xf numFmtId="164" fontId="3" fillId="0" borderId="0" xfId="0" applyNumberFormat="1" applyFont="1"/>
    <xf numFmtId="0" fontId="3" fillId="0" borderId="0" xfId="0" applyFont="1" applyAlignment="1">
      <alignment horizontal="left" wrapText="1" indent="4"/>
    </xf>
    <xf numFmtId="2" fontId="3" fillId="0" borderId="2" xfId="0" applyNumberFormat="1" applyFont="1" applyBorder="1" applyAlignment="1">
      <alignment wrapText="1"/>
    </xf>
    <xf numFmtId="0" fontId="3" fillId="0" borderId="0" xfId="0" applyFont="1" applyAlignment="1">
      <alignment wrapText="1"/>
    </xf>
    <xf numFmtId="0" fontId="4" fillId="0" borderId="0" xfId="0" applyFont="1" applyAlignment="1">
      <alignment wrapText="1"/>
    </xf>
    <xf numFmtId="0" fontId="3" fillId="0" borderId="0" xfId="0" applyFont="1" applyAlignment="1">
      <alignment horizontal="left" wrapText="1" indent="1"/>
    </xf>
    <xf numFmtId="164" fontId="4" fillId="0" borderId="0" xfId="0" applyNumberFormat="1" applyFont="1" applyAlignment="1">
      <alignment wrapText="1"/>
    </xf>
    <xf numFmtId="0" fontId="4" fillId="0" borderId="2" xfId="0" applyFont="1" applyBorder="1" applyAlignment="1">
      <alignment wrapText="1"/>
    </xf>
    <xf numFmtId="0" fontId="2" fillId="0" borderId="0" xfId="0" applyFont="1" applyAlignment="1">
      <alignment horizontal="left" wrapText="1" indent="1"/>
    </xf>
    <xf numFmtId="0" fontId="1" fillId="0" borderId="0" xfId="0" applyFont="1"/>
    <xf numFmtId="0" fontId="6" fillId="0" borderId="0" xfId="1"/>
    <xf numFmtId="0" fontId="2" fillId="0" borderId="0" xfId="0" applyFont="1" applyAlignment="1">
      <alignment horizontal="left" vertical="center" wrapText="1"/>
    </xf>
    <xf numFmtId="0" fontId="4" fillId="0" borderId="1" xfId="0" applyFont="1" applyBorder="1" applyAlignment="1">
      <alignment wrapText="1"/>
    </xf>
    <xf numFmtId="0" fontId="3" fillId="0" borderId="2" xfId="0" applyFont="1" applyBorder="1" applyAlignment="1">
      <alignment wrapText="1"/>
    </xf>
    <xf numFmtId="164" fontId="3" fillId="0" borderId="2" xfId="0" applyNumberFormat="1" applyFont="1" applyBorder="1" applyAlignment="1">
      <alignment wrapText="1"/>
    </xf>
    <xf numFmtId="0" fontId="3" fillId="0" borderId="0" xfId="0" applyFont="1" applyAlignment="1">
      <alignment wrapText="1"/>
    </xf>
    <xf numFmtId="164" fontId="3" fillId="0" borderId="0" xfId="0" applyNumberFormat="1" applyFont="1" applyAlignment="1">
      <alignment wrapText="1"/>
    </xf>
    <xf numFmtId="2" fontId="3" fillId="0" borderId="2" xfId="0" applyNumberFormat="1" applyFont="1" applyBorder="1" applyAlignment="1">
      <alignment wrapText="1"/>
    </xf>
    <xf numFmtId="0" fontId="4" fillId="0" borderId="2" xfId="0" applyFont="1" applyBorder="1" applyAlignment="1">
      <alignment wrapText="1"/>
    </xf>
    <xf numFmtId="164" fontId="4" fillId="0" borderId="2" xfId="0" applyNumberFormat="1" applyFont="1" applyBorder="1" applyAlignment="1">
      <alignment wrapText="1"/>
    </xf>
    <xf numFmtId="0" fontId="4" fillId="0" borderId="0" xfId="0" applyFont="1" applyAlignment="1">
      <alignment wrapText="1"/>
    </xf>
    <xf numFmtId="164" fontId="4" fillId="0" borderId="0" xfId="0" applyNumberFormat="1" applyFont="1" applyAlignment="1">
      <alignment wrapText="1"/>
    </xf>
    <xf numFmtId="0" fontId="3" fillId="0" borderId="2" xfId="0" applyFont="1" applyBorder="1" applyAlignment="1">
      <alignment horizontal="left" wrapText="1" indent="1"/>
    </xf>
    <xf numFmtId="164" fontId="3" fillId="0" borderId="2" xfId="0" applyNumberFormat="1" applyFont="1" applyBorder="1" applyAlignment="1">
      <alignment horizontal="left" wrapText="1" inden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F7633-89E7-4E83-97D0-C96FCE6DD3D4}">
  <dimension ref="A1:B13"/>
  <sheetViews>
    <sheetView tabSelected="1" workbookViewId="0">
      <selection activeCell="B1" sqref="B1"/>
    </sheetView>
  </sheetViews>
  <sheetFormatPr defaultRowHeight="15" x14ac:dyDescent="0.25"/>
  <cols>
    <col min="1" max="1" width="4" bestFit="1" customWidth="1"/>
    <col min="2" max="2" width="74.42578125" bestFit="1" customWidth="1"/>
  </cols>
  <sheetData>
    <row r="1" spans="1:2" x14ac:dyDescent="0.25">
      <c r="B1" s="25" t="s">
        <v>246</v>
      </c>
    </row>
    <row r="2" spans="1:2" x14ac:dyDescent="0.25">
      <c r="A2" s="26" t="str">
        <f>HYPERLINK("#T01!A1", "T01")</f>
        <v>T01</v>
      </c>
      <c r="B2" s="26" t="str">
        <f>HYPERLINK("#T01!A1", "Chiffres clés pour l'économie belge")</f>
        <v>Chiffres clés pour l'économie belge</v>
      </c>
    </row>
    <row r="3" spans="1:2" x14ac:dyDescent="0.25">
      <c r="A3" s="26" t="str">
        <f>HYPERLINK("#T02!A1", "T02")</f>
        <v>T02</v>
      </c>
      <c r="B3" s="26" t="str">
        <f>HYPERLINK("#T02!A1", "Tableau A. Environnement international et indicateurs financiers")</f>
        <v>Tableau A. Environnement international et indicateurs financiers</v>
      </c>
    </row>
    <row r="4" spans="1:2" x14ac:dyDescent="0.25">
      <c r="A4" s="26" t="str">
        <f>HYPERLINK("#T03!A1", "T03")</f>
        <v>T03</v>
      </c>
      <c r="B4" s="26" t="str">
        <f>HYPERLINK("#T03!A1", "Tableau B.1. PIB et principales catégories de dépenses à prix courants")</f>
        <v>Tableau B.1. PIB et principales catégories de dépenses à prix courants</v>
      </c>
    </row>
    <row r="5" spans="1:2" x14ac:dyDescent="0.25">
      <c r="A5" s="26" t="str">
        <f>HYPERLINK("#T04!A1", "T04")</f>
        <v>T04</v>
      </c>
      <c r="B5" s="26" t="str">
        <f>HYPERLINK("#T04!A1", "Tableau B.2. PIB et principales catégories de dépenses en volume")</f>
        <v>Tableau B.2. PIB et principales catégories de dépenses en volume</v>
      </c>
    </row>
    <row r="6" spans="1:2" x14ac:dyDescent="0.25">
      <c r="A6" s="26" t="str">
        <f>HYPERLINK("#T05!A1", "T05")</f>
        <v>T05</v>
      </c>
      <c r="B6" s="26" t="str">
        <f>HYPERLINK("#T05!A1", "Tableau B.3. Déflateurs du PIB et des principales catégories de dépenses")</f>
        <v>Tableau B.3. Déflateurs du PIB et des principales catégories de dépenses</v>
      </c>
    </row>
    <row r="7" spans="1:2" x14ac:dyDescent="0.25">
      <c r="A7" s="26" t="str">
        <f>HYPERLINK("#T06!A1", "T06")</f>
        <v>T06</v>
      </c>
      <c r="B7" s="26" t="str">
        <f>HYPERLINK("#T06!A1", "Tableau B.4 Masse salariale dans le secteur marchand: évolution et déterminants")</f>
        <v>Tableau B.4 Masse salariale dans le secteur marchand: évolution et déterminants</v>
      </c>
    </row>
    <row r="8" spans="1:2" x14ac:dyDescent="0.25">
      <c r="A8" s="26" t="str">
        <f>HYPERLINK("#T07!A1", "T07")</f>
        <v>T07</v>
      </c>
      <c r="B8" s="26" t="str">
        <f>HYPERLINK("#T07!A1", "Tableau B.5. Situation sur le marché du travail")</f>
        <v>Tableau B.5. Situation sur le marché du travail</v>
      </c>
    </row>
    <row r="9" spans="1:2" x14ac:dyDescent="0.25">
      <c r="A9" s="26" t="str">
        <f>HYPERLINK("#T08!A1", "T08")</f>
        <v>T08</v>
      </c>
      <c r="B9" s="26" t="str">
        <f>HYPERLINK("#T08!A1", "Tableau B.5.bis Situation sur le marché du travail - détail")</f>
        <v>Tableau B.5.bis Situation sur le marché du travail - détail</v>
      </c>
    </row>
    <row r="10" spans="1:2" x14ac:dyDescent="0.25">
      <c r="A10" s="26" t="str">
        <f>HYPERLINK("#T09!A1", "T09")</f>
        <v>T09</v>
      </c>
      <c r="B10" s="26" t="str">
        <f>HYPERLINK("#T09!A1", "Tableau B.6. Compte des particuliers ")</f>
        <v xml:space="preserve">Tableau B.6. Compte des particuliers </v>
      </c>
    </row>
    <row r="11" spans="1:2" x14ac:dyDescent="0.25">
      <c r="A11" s="26" t="str">
        <f>HYPERLINK("#T10!A1", "T10")</f>
        <v>T10</v>
      </c>
      <c r="B11" s="26" t="str">
        <f>HYPERLINK("#T10!A1", "Tableau B.7. Revenu disponible réel des particuliers ")</f>
        <v xml:space="preserve">Tableau B.7. Revenu disponible réel des particuliers </v>
      </c>
    </row>
    <row r="12" spans="1:2" x14ac:dyDescent="0.25">
      <c r="A12" s="26" t="str">
        <f>HYPERLINK("#T11!A1", "T11")</f>
        <v>T11</v>
      </c>
      <c r="B12" s="26" t="str">
        <f>HYPERLINK("#T11!A1", "Tableau B.8. Compte des entreprises")</f>
        <v>Tableau B.8. Compte des entreprises</v>
      </c>
    </row>
    <row r="13" spans="1:2" x14ac:dyDescent="0.25">
      <c r="A13" s="26" t="str">
        <f>HYPERLINK("#T12!A1", "T12")</f>
        <v>T12</v>
      </c>
      <c r="B13" s="26" t="str">
        <f>HYPERLINK("#T12!A1", "Tableau B.9. Opérations avec le reste du monde")</f>
        <v>Tableau B.9. Opérations avec le reste du monde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F5E04-C996-4B23-849C-4089D52F9423}">
  <dimension ref="A1:AE39"/>
  <sheetViews>
    <sheetView showGridLines="0" workbookViewId="0">
      <pane xSplit="1" ySplit="3" topLeftCell="B4" activePane="bottomRight" state="frozenSplit"/>
      <selection pane="topRight" activeCell="B1" sqref="B1"/>
      <selection pane="bottomLeft" activeCell="A4" sqref="A4"/>
      <selection pane="bottomRight" sqref="A1:AE1"/>
    </sheetView>
  </sheetViews>
  <sheetFormatPr defaultRowHeight="15" x14ac:dyDescent="0.25"/>
  <cols>
    <col min="1" max="1" width="70.7109375" style="1" customWidth="1"/>
    <col min="2" max="31" width="6.5703125" style="1" bestFit="1" customWidth="1"/>
    <col min="32" max="16384" width="9.140625" style="1"/>
  </cols>
  <sheetData>
    <row r="1" spans="1:31" ht="15" customHeight="1" x14ac:dyDescent="0.25">
      <c r="A1" s="27" t="s">
        <v>70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row>
    <row r="2" spans="1:31" ht="15.75" thickBot="1" x14ac:dyDescent="0.3">
      <c r="A2" s="28" t="s">
        <v>1</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15.75" thickBot="1" x14ac:dyDescent="0.3">
      <c r="A3" s="2"/>
      <c r="B3" s="2">
        <v>1996</v>
      </c>
      <c r="C3" s="2">
        <v>1997</v>
      </c>
      <c r="D3" s="2">
        <v>1998</v>
      </c>
      <c r="E3" s="2">
        <v>1999</v>
      </c>
      <c r="F3" s="2">
        <v>2000</v>
      </c>
      <c r="G3" s="2">
        <v>2001</v>
      </c>
      <c r="H3" s="2">
        <v>2002</v>
      </c>
      <c r="I3" s="2">
        <v>2003</v>
      </c>
      <c r="J3" s="2">
        <v>2004</v>
      </c>
      <c r="K3" s="2">
        <v>2005</v>
      </c>
      <c r="L3" s="2">
        <v>2006</v>
      </c>
      <c r="M3" s="2">
        <v>2007</v>
      </c>
      <c r="N3" s="2">
        <v>2008</v>
      </c>
      <c r="O3" s="2">
        <v>2009</v>
      </c>
      <c r="P3" s="2">
        <v>2010</v>
      </c>
      <c r="Q3" s="2">
        <v>2011</v>
      </c>
      <c r="R3" s="2">
        <v>2012</v>
      </c>
      <c r="S3" s="2">
        <v>2013</v>
      </c>
      <c r="T3" s="2">
        <v>2014</v>
      </c>
      <c r="U3" s="2">
        <v>2015</v>
      </c>
      <c r="V3" s="2">
        <v>2016</v>
      </c>
      <c r="W3" s="2">
        <v>2017</v>
      </c>
      <c r="X3" s="2">
        <v>2018</v>
      </c>
      <c r="Y3" s="2">
        <v>2019</v>
      </c>
      <c r="Z3" s="2">
        <v>2020</v>
      </c>
      <c r="AA3" s="2">
        <v>2021</v>
      </c>
      <c r="AB3" s="2">
        <v>2022</v>
      </c>
      <c r="AC3" s="2">
        <v>2023</v>
      </c>
      <c r="AD3" s="2">
        <v>2024</v>
      </c>
      <c r="AE3" s="2">
        <v>2025</v>
      </c>
    </row>
    <row r="4" spans="1:31" x14ac:dyDescent="0.25">
      <c r="A4" s="3" t="s">
        <v>2</v>
      </c>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x14ac:dyDescent="0.25">
      <c r="A5" s="5" t="s">
        <v>25</v>
      </c>
      <c r="B5" s="6">
        <v>204.53</v>
      </c>
      <c r="C5" s="6">
        <v>211.37</v>
      </c>
      <c r="D5" s="6">
        <v>219.05</v>
      </c>
      <c r="E5" s="6">
        <v>225</v>
      </c>
      <c r="F5" s="6">
        <v>235.77</v>
      </c>
      <c r="G5" s="6">
        <v>247.55</v>
      </c>
      <c r="H5" s="6">
        <v>253.59</v>
      </c>
      <c r="I5" s="6">
        <v>257.33999999999997</v>
      </c>
      <c r="J5" s="6">
        <v>263.91000000000003</v>
      </c>
      <c r="K5" s="6">
        <v>273.94</v>
      </c>
      <c r="L5" s="6">
        <v>286.31</v>
      </c>
      <c r="M5" s="6">
        <v>301.75</v>
      </c>
      <c r="N5" s="6">
        <v>318.33</v>
      </c>
      <c r="O5" s="6">
        <v>318.58</v>
      </c>
      <c r="P5" s="6">
        <v>325.88</v>
      </c>
      <c r="Q5" s="6">
        <v>336.74</v>
      </c>
      <c r="R5" s="6">
        <v>347.73</v>
      </c>
      <c r="S5" s="6">
        <v>354.81</v>
      </c>
      <c r="T5" s="6">
        <v>358.88</v>
      </c>
      <c r="U5" s="6">
        <v>363.32</v>
      </c>
      <c r="V5" s="6">
        <v>369.15</v>
      </c>
      <c r="W5" s="6">
        <v>382.21</v>
      </c>
      <c r="X5" s="6">
        <v>393.38</v>
      </c>
      <c r="Y5" s="6">
        <v>405.93</v>
      </c>
      <c r="Z5" s="6">
        <v>409.93</v>
      </c>
      <c r="AA5" s="6">
        <v>428.71</v>
      </c>
      <c r="AB5" s="6">
        <v>466.62</v>
      </c>
      <c r="AC5" s="6">
        <v>505.02</v>
      </c>
      <c r="AD5" s="6">
        <v>524.98</v>
      </c>
      <c r="AE5" s="6">
        <v>545.5</v>
      </c>
    </row>
    <row r="6" spans="1:31" x14ac:dyDescent="0.25">
      <c r="A6" s="7" t="s">
        <v>26</v>
      </c>
      <c r="B6" s="6">
        <v>7.18</v>
      </c>
      <c r="C6" s="6">
        <v>7.24</v>
      </c>
      <c r="D6" s="6">
        <v>7.58</v>
      </c>
      <c r="E6" s="6">
        <v>7.28</v>
      </c>
      <c r="F6" s="6">
        <v>7.72</v>
      </c>
      <c r="G6" s="6">
        <v>7.97</v>
      </c>
      <c r="H6" s="6">
        <v>7.3</v>
      </c>
      <c r="I6" s="6">
        <v>7.05</v>
      </c>
      <c r="J6" s="6">
        <v>6.3</v>
      </c>
      <c r="K6" s="6">
        <v>7.5</v>
      </c>
      <c r="L6" s="6">
        <v>8.11</v>
      </c>
      <c r="M6" s="6">
        <v>8.73</v>
      </c>
      <c r="N6" s="6">
        <v>7.88</v>
      </c>
      <c r="O6" s="6">
        <v>6.48</v>
      </c>
      <c r="P6" s="6">
        <v>6.91</v>
      </c>
      <c r="Q6" s="6">
        <v>7.91</v>
      </c>
      <c r="R6" s="6">
        <v>8.24</v>
      </c>
      <c r="S6" s="6">
        <v>8.77</v>
      </c>
      <c r="T6" s="6">
        <v>8.6999999999999993</v>
      </c>
      <c r="U6" s="6">
        <v>9.18</v>
      </c>
      <c r="V6" s="6">
        <v>9.26</v>
      </c>
      <c r="W6" s="6">
        <v>9.82</v>
      </c>
      <c r="X6" s="6">
        <v>10.08</v>
      </c>
      <c r="Y6" s="6">
        <v>9.85</v>
      </c>
      <c r="Z6" s="6">
        <v>10.32</v>
      </c>
      <c r="AA6" s="6">
        <v>10.26</v>
      </c>
      <c r="AB6" s="6">
        <v>10.93</v>
      </c>
      <c r="AC6" s="6">
        <v>11.23</v>
      </c>
      <c r="AD6" s="6">
        <v>11.34</v>
      </c>
      <c r="AE6" s="6">
        <v>11.71</v>
      </c>
    </row>
    <row r="7" spans="1:31" x14ac:dyDescent="0.25">
      <c r="A7" s="7" t="s">
        <v>71</v>
      </c>
      <c r="B7" s="6">
        <v>16.91</v>
      </c>
      <c r="C7" s="6">
        <v>17.71</v>
      </c>
      <c r="D7" s="6">
        <v>18.170000000000002</v>
      </c>
      <c r="E7" s="6">
        <v>18.91</v>
      </c>
      <c r="F7" s="6">
        <v>19.420000000000002</v>
      </c>
      <c r="G7" s="6">
        <v>19.79</v>
      </c>
      <c r="H7" s="6">
        <v>19.14</v>
      </c>
      <c r="I7" s="6">
        <v>19.399999999999999</v>
      </c>
      <c r="J7" s="6">
        <v>20.059999999999999</v>
      </c>
      <c r="K7" s="6">
        <v>20.73</v>
      </c>
      <c r="L7" s="6">
        <v>21.83</v>
      </c>
      <c r="M7" s="6">
        <v>22.49</v>
      </c>
      <c r="N7" s="6">
        <v>22.9</v>
      </c>
      <c r="O7" s="6">
        <v>22.55</v>
      </c>
      <c r="P7" s="6">
        <v>23.41</v>
      </c>
      <c r="Q7" s="6">
        <v>23.64</v>
      </c>
      <c r="R7" s="6">
        <v>24.37</v>
      </c>
      <c r="S7" s="6">
        <v>24.79</v>
      </c>
      <c r="T7" s="6">
        <v>25.92</v>
      </c>
      <c r="U7" s="6">
        <v>27.02</v>
      </c>
      <c r="V7" s="6">
        <v>27.44</v>
      </c>
      <c r="W7" s="6">
        <v>28.35</v>
      </c>
      <c r="X7" s="6">
        <v>29.03</v>
      </c>
      <c r="Y7" s="6">
        <v>29.94</v>
      </c>
      <c r="Z7" s="6">
        <v>27.85</v>
      </c>
      <c r="AA7" s="6">
        <v>30.65</v>
      </c>
      <c r="AB7" s="6">
        <v>32.369999999999997</v>
      </c>
      <c r="AC7" s="6">
        <v>35.57</v>
      </c>
      <c r="AD7" s="6">
        <v>36.53</v>
      </c>
      <c r="AE7" s="6">
        <v>37.57</v>
      </c>
    </row>
    <row r="8" spans="1:31" x14ac:dyDescent="0.25">
      <c r="A8" s="7" t="s">
        <v>72</v>
      </c>
      <c r="B8" s="6">
        <v>111.07</v>
      </c>
      <c r="C8" s="6">
        <v>115.29</v>
      </c>
      <c r="D8" s="6">
        <v>119.49</v>
      </c>
      <c r="E8" s="6">
        <v>125.8</v>
      </c>
      <c r="F8" s="6">
        <v>131.56</v>
      </c>
      <c r="G8" s="6">
        <v>138.97999999999999</v>
      </c>
      <c r="H8" s="6">
        <v>145.59</v>
      </c>
      <c r="I8" s="6">
        <v>148.58000000000001</v>
      </c>
      <c r="J8" s="6">
        <v>153.1</v>
      </c>
      <c r="K8" s="6">
        <v>158.44999999999999</v>
      </c>
      <c r="L8" s="6">
        <v>166.13</v>
      </c>
      <c r="M8" s="6">
        <v>175.03</v>
      </c>
      <c r="N8" s="6">
        <v>184.62</v>
      </c>
      <c r="O8" s="6">
        <v>186.12</v>
      </c>
      <c r="P8" s="6">
        <v>190.23</v>
      </c>
      <c r="Q8" s="6">
        <v>198.75</v>
      </c>
      <c r="R8" s="6">
        <v>205.54</v>
      </c>
      <c r="S8" s="6">
        <v>209.42</v>
      </c>
      <c r="T8" s="6">
        <v>212.3</v>
      </c>
      <c r="U8" s="6">
        <v>214.44</v>
      </c>
      <c r="V8" s="6">
        <v>218.33</v>
      </c>
      <c r="W8" s="6">
        <v>226.1</v>
      </c>
      <c r="X8" s="6">
        <v>233.6</v>
      </c>
      <c r="Y8" s="6">
        <v>242.13</v>
      </c>
      <c r="Z8" s="6">
        <v>238.05</v>
      </c>
      <c r="AA8" s="6">
        <v>252.21</v>
      </c>
      <c r="AB8" s="6">
        <v>275.75</v>
      </c>
      <c r="AC8" s="6">
        <v>298.33</v>
      </c>
      <c r="AD8" s="6">
        <v>309.5</v>
      </c>
      <c r="AE8" s="6">
        <v>321.81</v>
      </c>
    </row>
    <row r="9" spans="1:31" x14ac:dyDescent="0.25">
      <c r="A9" s="17" t="s">
        <v>73</v>
      </c>
      <c r="B9" s="6">
        <v>82.31</v>
      </c>
      <c r="C9" s="6">
        <v>84.96</v>
      </c>
      <c r="D9" s="6">
        <v>87.7</v>
      </c>
      <c r="E9" s="6">
        <v>92.73</v>
      </c>
      <c r="F9" s="6">
        <v>97.74</v>
      </c>
      <c r="G9" s="6">
        <v>103.34</v>
      </c>
      <c r="H9" s="6">
        <v>107.68</v>
      </c>
      <c r="I9" s="6">
        <v>109.7</v>
      </c>
      <c r="J9" s="6">
        <v>113.26</v>
      </c>
      <c r="K9" s="6">
        <v>117.33</v>
      </c>
      <c r="L9" s="6">
        <v>122.94</v>
      </c>
      <c r="M9" s="6">
        <v>128.66</v>
      </c>
      <c r="N9" s="6">
        <v>135.52000000000001</v>
      </c>
      <c r="O9" s="6">
        <v>135.91</v>
      </c>
      <c r="P9" s="6">
        <v>138.97</v>
      </c>
      <c r="Q9" s="6">
        <v>145.66999999999999</v>
      </c>
      <c r="R9" s="6">
        <v>150.44999999999999</v>
      </c>
      <c r="S9" s="6">
        <v>153.09</v>
      </c>
      <c r="T9" s="6">
        <v>155.76</v>
      </c>
      <c r="U9" s="6">
        <v>157.36000000000001</v>
      </c>
      <c r="V9" s="6">
        <v>162.26</v>
      </c>
      <c r="W9" s="6">
        <v>168.27</v>
      </c>
      <c r="X9" s="6">
        <v>174.7</v>
      </c>
      <c r="Y9" s="6">
        <v>181.43</v>
      </c>
      <c r="Z9" s="6">
        <v>177.54</v>
      </c>
      <c r="AA9" s="6">
        <v>189.08</v>
      </c>
      <c r="AB9" s="6">
        <v>207.22</v>
      </c>
      <c r="AC9" s="6">
        <v>225.27</v>
      </c>
      <c r="AD9" s="6">
        <v>232.96</v>
      </c>
      <c r="AE9" s="6">
        <v>242.22</v>
      </c>
    </row>
    <row r="10" spans="1:31" x14ac:dyDescent="0.25">
      <c r="A10" s="17" t="s">
        <v>74</v>
      </c>
      <c r="B10" s="6">
        <v>22.16</v>
      </c>
      <c r="C10" s="6">
        <v>23.44</v>
      </c>
      <c r="D10" s="6">
        <v>24.63</v>
      </c>
      <c r="E10" s="6">
        <v>25.55</v>
      </c>
      <c r="F10" s="6">
        <v>25.97</v>
      </c>
      <c r="G10" s="6">
        <v>27.23</v>
      </c>
      <c r="H10" s="6">
        <v>28.96</v>
      </c>
      <c r="I10" s="6">
        <v>29.79</v>
      </c>
      <c r="J10" s="6">
        <v>30.64</v>
      </c>
      <c r="K10" s="6">
        <v>31.68</v>
      </c>
      <c r="L10" s="6">
        <v>33.04</v>
      </c>
      <c r="M10" s="6">
        <v>35.24</v>
      </c>
      <c r="N10" s="6">
        <v>37.619999999999997</v>
      </c>
      <c r="O10" s="6">
        <v>38.229999999999997</v>
      </c>
      <c r="P10" s="6">
        <v>39.130000000000003</v>
      </c>
      <c r="Q10" s="6">
        <v>40.65</v>
      </c>
      <c r="R10" s="6">
        <v>42.33</v>
      </c>
      <c r="S10" s="6">
        <v>43.12</v>
      </c>
      <c r="T10" s="6">
        <v>43.29</v>
      </c>
      <c r="U10" s="6">
        <v>44.34</v>
      </c>
      <c r="V10" s="6">
        <v>43.44</v>
      </c>
      <c r="W10" s="6">
        <v>44.56</v>
      </c>
      <c r="X10" s="6">
        <v>45.59</v>
      </c>
      <c r="Y10" s="6">
        <v>47.04</v>
      </c>
      <c r="Z10" s="6">
        <v>46.45</v>
      </c>
      <c r="AA10" s="6">
        <v>48.8</v>
      </c>
      <c r="AB10" s="6">
        <v>53.28</v>
      </c>
      <c r="AC10" s="6">
        <v>56.87</v>
      </c>
      <c r="AD10" s="6">
        <v>59.59</v>
      </c>
      <c r="AE10" s="6">
        <v>61.81</v>
      </c>
    </row>
    <row r="11" spans="1:31" x14ac:dyDescent="0.25">
      <c r="A11" s="17" t="s">
        <v>75</v>
      </c>
      <c r="B11" s="6">
        <v>6.61</v>
      </c>
      <c r="C11" s="6">
        <v>6.89</v>
      </c>
      <c r="D11" s="6">
        <v>7.17</v>
      </c>
      <c r="E11" s="6">
        <v>7.52</v>
      </c>
      <c r="F11" s="6">
        <v>7.86</v>
      </c>
      <c r="G11" s="6">
        <v>8.41</v>
      </c>
      <c r="H11" s="6">
        <v>8.94</v>
      </c>
      <c r="I11" s="6">
        <v>9.08</v>
      </c>
      <c r="J11" s="6">
        <v>9.2100000000000009</v>
      </c>
      <c r="K11" s="6">
        <v>9.44</v>
      </c>
      <c r="L11" s="6">
        <v>10.15</v>
      </c>
      <c r="M11" s="6">
        <v>11.14</v>
      </c>
      <c r="N11" s="6">
        <v>11.49</v>
      </c>
      <c r="O11" s="6">
        <v>11.98</v>
      </c>
      <c r="P11" s="6">
        <v>12.14</v>
      </c>
      <c r="Q11" s="6">
        <v>12.43</v>
      </c>
      <c r="R11" s="6">
        <v>12.76</v>
      </c>
      <c r="S11" s="6">
        <v>13.21</v>
      </c>
      <c r="T11" s="6">
        <v>13.25</v>
      </c>
      <c r="U11" s="6">
        <v>12.73</v>
      </c>
      <c r="V11" s="6">
        <v>12.62</v>
      </c>
      <c r="W11" s="6">
        <v>13.27</v>
      </c>
      <c r="X11" s="6">
        <v>13.31</v>
      </c>
      <c r="Y11" s="6">
        <v>13.66</v>
      </c>
      <c r="Z11" s="6">
        <v>14.05</v>
      </c>
      <c r="AA11" s="6">
        <v>14.33</v>
      </c>
      <c r="AB11" s="6">
        <v>15.24</v>
      </c>
      <c r="AC11" s="6">
        <v>16.190000000000001</v>
      </c>
      <c r="AD11" s="6">
        <v>16.96</v>
      </c>
      <c r="AE11" s="6">
        <v>17.78</v>
      </c>
    </row>
    <row r="12" spans="1:31" x14ac:dyDescent="0.25">
      <c r="A12" s="7" t="s">
        <v>76</v>
      </c>
      <c r="B12" s="6">
        <v>26.49</v>
      </c>
      <c r="C12" s="6">
        <v>26.29</v>
      </c>
      <c r="D12" s="6">
        <v>27.8</v>
      </c>
      <c r="E12" s="6">
        <v>26.44</v>
      </c>
      <c r="F12" s="6">
        <v>29.28</v>
      </c>
      <c r="G12" s="6">
        <v>30.34</v>
      </c>
      <c r="H12" s="6">
        <v>28</v>
      </c>
      <c r="I12" s="6">
        <v>26.74</v>
      </c>
      <c r="J12" s="6">
        <v>27.04</v>
      </c>
      <c r="K12" s="6">
        <v>27.39</v>
      </c>
      <c r="L12" s="6">
        <v>28.36</v>
      </c>
      <c r="M12" s="6">
        <v>30.31</v>
      </c>
      <c r="N12" s="6">
        <v>33.89</v>
      </c>
      <c r="O12" s="6">
        <v>29.09</v>
      </c>
      <c r="P12" s="6">
        <v>29.06</v>
      </c>
      <c r="Q12" s="6">
        <v>28.49</v>
      </c>
      <c r="R12" s="6">
        <v>28.08</v>
      </c>
      <c r="S12" s="6">
        <v>27.59</v>
      </c>
      <c r="T12" s="6">
        <v>27.1</v>
      </c>
      <c r="U12" s="6">
        <v>26.53</v>
      </c>
      <c r="V12" s="6">
        <v>25.78</v>
      </c>
      <c r="W12" s="6">
        <v>27.09</v>
      </c>
      <c r="X12" s="6">
        <v>27.35</v>
      </c>
      <c r="Y12" s="6">
        <v>27.44</v>
      </c>
      <c r="Z12" s="6">
        <v>25.04</v>
      </c>
      <c r="AA12" s="6">
        <v>28.24</v>
      </c>
      <c r="AB12" s="6">
        <v>32.93</v>
      </c>
      <c r="AC12" s="6">
        <v>37.74</v>
      </c>
      <c r="AD12" s="6">
        <v>39.520000000000003</v>
      </c>
      <c r="AE12" s="6">
        <v>40.47</v>
      </c>
    </row>
    <row r="13" spans="1:31" x14ac:dyDescent="0.25">
      <c r="A13" s="17" t="s">
        <v>58</v>
      </c>
      <c r="B13" s="6">
        <v>18.05</v>
      </c>
      <c r="C13" s="6">
        <v>17.64</v>
      </c>
      <c r="D13" s="6">
        <v>17.53</v>
      </c>
      <c r="E13" s="6">
        <v>15.1</v>
      </c>
      <c r="F13" s="6">
        <v>16.829999999999998</v>
      </c>
      <c r="G13" s="6">
        <v>17.079999999999998</v>
      </c>
      <c r="H13" s="6">
        <v>14.1</v>
      </c>
      <c r="I13" s="6">
        <v>11.16</v>
      </c>
      <c r="J13" s="6">
        <v>10.26</v>
      </c>
      <c r="K13" s="6">
        <v>9.9700000000000006</v>
      </c>
      <c r="L13" s="6">
        <v>10.4</v>
      </c>
      <c r="M13" s="6">
        <v>13.27</v>
      </c>
      <c r="N13" s="6">
        <v>14.11</v>
      </c>
      <c r="O13" s="6">
        <v>11.07</v>
      </c>
      <c r="P13" s="6">
        <v>9.64</v>
      </c>
      <c r="Q13" s="6">
        <v>7.77</v>
      </c>
      <c r="R13" s="6">
        <v>5.79</v>
      </c>
      <c r="S13" s="6">
        <v>4.57</v>
      </c>
      <c r="T13" s="6">
        <v>3.51</v>
      </c>
      <c r="U13" s="6">
        <v>2.67</v>
      </c>
      <c r="V13" s="6">
        <v>2.0499999999999998</v>
      </c>
      <c r="W13" s="6">
        <v>1.79</v>
      </c>
      <c r="X13" s="6">
        <v>1.8</v>
      </c>
      <c r="Y13" s="6">
        <v>1.37</v>
      </c>
      <c r="Z13" s="6">
        <v>1.04</v>
      </c>
      <c r="AA13" s="6">
        <v>0.88</v>
      </c>
      <c r="AB13" s="6">
        <v>6.14</v>
      </c>
      <c r="AC13" s="6">
        <v>15.73</v>
      </c>
      <c r="AD13" s="6">
        <v>17.440000000000001</v>
      </c>
      <c r="AE13" s="6">
        <v>18.079999999999998</v>
      </c>
    </row>
    <row r="14" spans="1:31" x14ac:dyDescent="0.25">
      <c r="A14" s="17" t="s">
        <v>59</v>
      </c>
      <c r="B14" s="6">
        <v>3.06</v>
      </c>
      <c r="C14" s="6">
        <v>2.97</v>
      </c>
      <c r="D14" s="6">
        <v>3.55</v>
      </c>
      <c r="E14" s="6">
        <v>2.96</v>
      </c>
      <c r="F14" s="6">
        <v>3.98</v>
      </c>
      <c r="G14" s="6">
        <v>4.2</v>
      </c>
      <c r="H14" s="6">
        <v>2.97</v>
      </c>
      <c r="I14" s="6">
        <v>2.52</v>
      </c>
      <c r="J14" s="6">
        <v>2.0299999999999998</v>
      </c>
      <c r="K14" s="6">
        <v>2.87</v>
      </c>
      <c r="L14" s="6">
        <v>3.93</v>
      </c>
      <c r="M14" s="6">
        <v>5.82</v>
      </c>
      <c r="N14" s="6">
        <v>6.36</v>
      </c>
      <c r="O14" s="6">
        <v>4.1100000000000003</v>
      </c>
      <c r="P14" s="6">
        <v>3.86</v>
      </c>
      <c r="Q14" s="6">
        <v>3.79</v>
      </c>
      <c r="R14" s="6">
        <v>2.74</v>
      </c>
      <c r="S14" s="6">
        <v>2.2599999999999998</v>
      </c>
      <c r="T14" s="6">
        <v>2.2200000000000002</v>
      </c>
      <c r="U14" s="6">
        <v>1.96</v>
      </c>
      <c r="V14" s="6">
        <v>1.66</v>
      </c>
      <c r="W14" s="6">
        <v>1.71</v>
      </c>
      <c r="X14" s="6">
        <v>1.61</v>
      </c>
      <c r="Y14" s="6">
        <v>1.49</v>
      </c>
      <c r="Z14" s="6">
        <v>1.42</v>
      </c>
      <c r="AA14" s="6">
        <v>1.61</v>
      </c>
      <c r="AB14" s="6">
        <v>4.6500000000000004</v>
      </c>
      <c r="AC14" s="6">
        <v>10.78</v>
      </c>
      <c r="AD14" s="6">
        <v>11.19</v>
      </c>
      <c r="AE14" s="6">
        <v>11.65</v>
      </c>
    </row>
    <row r="15" spans="1:31" x14ac:dyDescent="0.25">
      <c r="A15" s="17" t="s">
        <v>77</v>
      </c>
      <c r="B15" s="6">
        <v>5.31</v>
      </c>
      <c r="C15" s="6">
        <v>5.32</v>
      </c>
      <c r="D15" s="6">
        <v>7.04</v>
      </c>
      <c r="E15" s="6">
        <v>7.77</v>
      </c>
      <c r="F15" s="6">
        <v>9.4700000000000006</v>
      </c>
      <c r="G15" s="6">
        <v>10.25</v>
      </c>
      <c r="H15" s="6">
        <v>9.32</v>
      </c>
      <c r="I15" s="6">
        <v>10.61</v>
      </c>
      <c r="J15" s="6">
        <v>10.76</v>
      </c>
      <c r="K15" s="6">
        <v>11</v>
      </c>
      <c r="L15" s="6">
        <v>11.62</v>
      </c>
      <c r="M15" s="6">
        <v>12.59</v>
      </c>
      <c r="N15" s="6">
        <v>14.17</v>
      </c>
      <c r="O15" s="6">
        <v>11.91</v>
      </c>
      <c r="P15" s="6">
        <v>12.17</v>
      </c>
      <c r="Q15" s="6">
        <v>13.02</v>
      </c>
      <c r="R15" s="6">
        <v>13.51</v>
      </c>
      <c r="S15" s="6">
        <v>13.92</v>
      </c>
      <c r="T15" s="6">
        <v>14.29</v>
      </c>
      <c r="U15" s="6">
        <v>14.68</v>
      </c>
      <c r="V15" s="6">
        <v>15.07</v>
      </c>
      <c r="W15" s="6">
        <v>15.96</v>
      </c>
      <c r="X15" s="6">
        <v>16.600000000000001</v>
      </c>
      <c r="Y15" s="6">
        <v>17.05</v>
      </c>
      <c r="Z15" s="6">
        <v>15.85</v>
      </c>
      <c r="AA15" s="6">
        <v>18.88</v>
      </c>
      <c r="AB15" s="6">
        <v>20.27</v>
      </c>
      <c r="AC15" s="6">
        <v>20.79</v>
      </c>
      <c r="AD15" s="6">
        <v>21.13</v>
      </c>
      <c r="AE15" s="6">
        <v>21.8</v>
      </c>
    </row>
    <row r="16" spans="1:31" x14ac:dyDescent="0.25">
      <c r="A16" s="17" t="s">
        <v>78</v>
      </c>
      <c r="B16" s="6">
        <v>6.19</v>
      </c>
      <c r="C16" s="6">
        <v>6.3</v>
      </c>
      <c r="D16" s="6">
        <v>6.78</v>
      </c>
      <c r="E16" s="6">
        <v>6.53</v>
      </c>
      <c r="F16" s="6">
        <v>6.96</v>
      </c>
      <c r="G16" s="6">
        <v>7.21</v>
      </c>
      <c r="H16" s="6">
        <v>7.54</v>
      </c>
      <c r="I16" s="6">
        <v>7.49</v>
      </c>
      <c r="J16" s="6">
        <v>8.0500000000000007</v>
      </c>
      <c r="K16" s="6">
        <v>9.2899999999999991</v>
      </c>
      <c r="L16" s="6">
        <v>10.27</v>
      </c>
      <c r="M16" s="6">
        <v>10.26</v>
      </c>
      <c r="N16" s="6">
        <v>11.97</v>
      </c>
      <c r="O16" s="6">
        <v>10.220000000000001</v>
      </c>
      <c r="P16" s="6">
        <v>11.11</v>
      </c>
      <c r="Q16" s="6">
        <v>11.5</v>
      </c>
      <c r="R16" s="6">
        <v>11.52</v>
      </c>
      <c r="S16" s="6">
        <v>11.37</v>
      </c>
      <c r="T16" s="6">
        <v>11.52</v>
      </c>
      <c r="U16" s="6">
        <v>11.13</v>
      </c>
      <c r="V16" s="6">
        <v>10.31</v>
      </c>
      <c r="W16" s="6">
        <v>11.05</v>
      </c>
      <c r="X16" s="6">
        <v>10.56</v>
      </c>
      <c r="Y16" s="6">
        <v>10.51</v>
      </c>
      <c r="Z16" s="6">
        <v>9.56</v>
      </c>
      <c r="AA16" s="6">
        <v>10.1</v>
      </c>
      <c r="AB16" s="6">
        <v>11.17</v>
      </c>
      <c r="AC16" s="6">
        <v>12</v>
      </c>
      <c r="AD16" s="6">
        <v>12.15</v>
      </c>
      <c r="AE16" s="6">
        <v>12.24</v>
      </c>
    </row>
    <row r="17" spans="1:31" x14ac:dyDescent="0.25">
      <c r="A17" s="7" t="s">
        <v>79</v>
      </c>
      <c r="B17" s="6">
        <v>40.78</v>
      </c>
      <c r="C17" s="6">
        <v>42.25</v>
      </c>
      <c r="D17" s="6">
        <v>43.46</v>
      </c>
      <c r="E17" s="6">
        <v>44.45</v>
      </c>
      <c r="F17" s="6">
        <v>45.71</v>
      </c>
      <c r="G17" s="6">
        <v>47.95</v>
      </c>
      <c r="H17" s="6">
        <v>51.24</v>
      </c>
      <c r="I17" s="6">
        <v>53.48</v>
      </c>
      <c r="J17" s="6">
        <v>55.23</v>
      </c>
      <c r="K17" s="6">
        <v>57.06</v>
      </c>
      <c r="L17" s="6">
        <v>59.07</v>
      </c>
      <c r="M17" s="6">
        <v>61.76</v>
      </c>
      <c r="N17" s="6">
        <v>65.290000000000006</v>
      </c>
      <c r="O17" s="6">
        <v>69.8</v>
      </c>
      <c r="P17" s="6">
        <v>70.680000000000007</v>
      </c>
      <c r="Q17" s="6">
        <v>73.150000000000006</v>
      </c>
      <c r="R17" s="6">
        <v>76.260000000000005</v>
      </c>
      <c r="S17" s="6">
        <v>78.87</v>
      </c>
      <c r="T17" s="6">
        <v>79.680000000000007</v>
      </c>
      <c r="U17" s="6">
        <v>81.28</v>
      </c>
      <c r="V17" s="6">
        <v>83.17</v>
      </c>
      <c r="W17" s="6">
        <v>86.08</v>
      </c>
      <c r="X17" s="6">
        <v>88.42</v>
      </c>
      <c r="Y17" s="6">
        <v>91.3</v>
      </c>
      <c r="Z17" s="6">
        <v>103.25</v>
      </c>
      <c r="AA17" s="6">
        <v>103.19</v>
      </c>
      <c r="AB17" s="6">
        <v>108.37</v>
      </c>
      <c r="AC17" s="6">
        <v>116.96</v>
      </c>
      <c r="AD17" s="6">
        <v>124.18</v>
      </c>
      <c r="AE17" s="6">
        <v>130.05000000000001</v>
      </c>
    </row>
    <row r="18" spans="1:31" x14ac:dyDescent="0.25">
      <c r="A18" s="7" t="s">
        <v>80</v>
      </c>
      <c r="B18" s="6">
        <v>0.77</v>
      </c>
      <c r="C18" s="6">
        <v>1.0900000000000001</v>
      </c>
      <c r="D18" s="6">
        <v>0.89</v>
      </c>
      <c r="E18" s="6">
        <v>0.71</v>
      </c>
      <c r="F18" s="6">
        <v>0.6</v>
      </c>
      <c r="G18" s="6">
        <v>1.02</v>
      </c>
      <c r="H18" s="6">
        <v>0.74</v>
      </c>
      <c r="I18" s="6">
        <v>0.35</v>
      </c>
      <c r="J18" s="6">
        <v>0.45</v>
      </c>
      <c r="K18" s="6">
        <v>0.84</v>
      </c>
      <c r="L18" s="6">
        <v>0.84</v>
      </c>
      <c r="M18" s="6">
        <v>1.27</v>
      </c>
      <c r="N18" s="6">
        <v>1.42</v>
      </c>
      <c r="O18" s="6">
        <v>2.36</v>
      </c>
      <c r="P18" s="6">
        <v>2.34</v>
      </c>
      <c r="Q18" s="6">
        <v>2.09</v>
      </c>
      <c r="R18" s="6">
        <v>2.06</v>
      </c>
      <c r="S18" s="6">
        <v>2.0499999999999998</v>
      </c>
      <c r="T18" s="6">
        <v>1.98</v>
      </c>
      <c r="U18" s="6">
        <v>1.77</v>
      </c>
      <c r="V18" s="6">
        <v>1.96</v>
      </c>
      <c r="W18" s="6">
        <v>1.85</v>
      </c>
      <c r="X18" s="6">
        <v>1.72</v>
      </c>
      <c r="Y18" s="6">
        <v>1.99</v>
      </c>
      <c r="Z18" s="6">
        <v>2.66</v>
      </c>
      <c r="AA18" s="6">
        <v>1.78</v>
      </c>
      <c r="AB18" s="6">
        <v>3.65</v>
      </c>
      <c r="AC18" s="6">
        <v>2.4500000000000002</v>
      </c>
      <c r="AD18" s="6">
        <v>1.1599999999999999</v>
      </c>
      <c r="AE18" s="6">
        <v>1.04</v>
      </c>
    </row>
    <row r="19" spans="1:31" ht="30" x14ac:dyDescent="0.25">
      <c r="A19" s="7" t="s">
        <v>81</v>
      </c>
      <c r="B19" s="6">
        <v>1.33</v>
      </c>
      <c r="C19" s="6">
        <v>1.5</v>
      </c>
      <c r="D19" s="6">
        <v>1.66</v>
      </c>
      <c r="E19" s="6">
        <v>1.42</v>
      </c>
      <c r="F19" s="6">
        <v>1.46</v>
      </c>
      <c r="G19" s="6">
        <v>1.5</v>
      </c>
      <c r="H19" s="6">
        <v>1.6</v>
      </c>
      <c r="I19" s="6">
        <v>1.75</v>
      </c>
      <c r="J19" s="6">
        <v>1.73</v>
      </c>
      <c r="K19" s="6">
        <v>1.98</v>
      </c>
      <c r="L19" s="6">
        <v>1.97</v>
      </c>
      <c r="M19" s="6">
        <v>2.16</v>
      </c>
      <c r="N19" s="6">
        <v>2.33</v>
      </c>
      <c r="O19" s="6">
        <v>2.19</v>
      </c>
      <c r="P19" s="6">
        <v>3.24</v>
      </c>
      <c r="Q19" s="6">
        <v>2.71</v>
      </c>
      <c r="R19" s="6">
        <v>3.18</v>
      </c>
      <c r="S19" s="6">
        <v>3.31</v>
      </c>
      <c r="T19" s="6">
        <v>3.2</v>
      </c>
      <c r="U19" s="6">
        <v>3.11</v>
      </c>
      <c r="V19" s="6">
        <v>3.22</v>
      </c>
      <c r="W19" s="6">
        <v>2.93</v>
      </c>
      <c r="X19" s="6">
        <v>3.17</v>
      </c>
      <c r="Y19" s="6">
        <v>3.31</v>
      </c>
      <c r="Z19" s="6">
        <v>2.77</v>
      </c>
      <c r="AA19" s="6">
        <v>2.39</v>
      </c>
      <c r="AB19" s="6">
        <v>2.63</v>
      </c>
      <c r="AC19" s="6">
        <v>2.74</v>
      </c>
      <c r="AD19" s="6">
        <v>2.76</v>
      </c>
      <c r="AE19" s="6">
        <v>2.84</v>
      </c>
    </row>
    <row r="20" spans="1:31" x14ac:dyDescent="0.25">
      <c r="A20" s="5" t="s">
        <v>33</v>
      </c>
      <c r="B20" s="6">
        <v>185.96</v>
      </c>
      <c r="C20" s="6">
        <v>193.35</v>
      </c>
      <c r="D20" s="6">
        <v>201.56</v>
      </c>
      <c r="E20" s="6">
        <v>206.68</v>
      </c>
      <c r="F20" s="6">
        <v>218.43</v>
      </c>
      <c r="G20" s="6">
        <v>227.08</v>
      </c>
      <c r="H20" s="6">
        <v>233.56</v>
      </c>
      <c r="I20" s="6">
        <v>238.14</v>
      </c>
      <c r="J20" s="6">
        <v>246.45</v>
      </c>
      <c r="K20" s="6">
        <v>256.3</v>
      </c>
      <c r="L20" s="6">
        <v>266.49</v>
      </c>
      <c r="M20" s="6">
        <v>280.14999999999998</v>
      </c>
      <c r="N20" s="6">
        <v>294.26</v>
      </c>
      <c r="O20" s="6">
        <v>293.92</v>
      </c>
      <c r="P20" s="6">
        <v>306.82</v>
      </c>
      <c r="Q20" s="6">
        <v>319.08999999999997</v>
      </c>
      <c r="R20" s="6">
        <v>330.6</v>
      </c>
      <c r="S20" s="6">
        <v>340.29</v>
      </c>
      <c r="T20" s="6">
        <v>344.59</v>
      </c>
      <c r="U20" s="6">
        <v>350.81</v>
      </c>
      <c r="V20" s="6">
        <v>356.46</v>
      </c>
      <c r="W20" s="6">
        <v>369.22</v>
      </c>
      <c r="X20" s="6">
        <v>381.73</v>
      </c>
      <c r="Y20" s="6">
        <v>391.53</v>
      </c>
      <c r="Z20" s="6">
        <v>372.74</v>
      </c>
      <c r="AA20" s="6">
        <v>399.77</v>
      </c>
      <c r="AB20" s="6">
        <v>449.47</v>
      </c>
      <c r="AC20" s="6">
        <v>480.42</v>
      </c>
      <c r="AD20" s="6">
        <v>498.5</v>
      </c>
      <c r="AE20" s="6">
        <v>517.97</v>
      </c>
    </row>
    <row r="21" spans="1:31" x14ac:dyDescent="0.25">
      <c r="A21" s="7" t="s">
        <v>34</v>
      </c>
      <c r="B21" s="6">
        <v>28.51</v>
      </c>
      <c r="C21" s="6">
        <v>30.35</v>
      </c>
      <c r="D21" s="6">
        <v>31.48</v>
      </c>
      <c r="E21" s="6">
        <v>32.03</v>
      </c>
      <c r="F21" s="6">
        <v>34.229999999999997</v>
      </c>
      <c r="G21" s="6">
        <v>35.97</v>
      </c>
      <c r="H21" s="6">
        <v>37.21</v>
      </c>
      <c r="I21" s="6">
        <v>37.25</v>
      </c>
      <c r="J21" s="6">
        <v>38.86</v>
      </c>
      <c r="K21" s="6">
        <v>40.46</v>
      </c>
      <c r="L21" s="6">
        <v>40.86</v>
      </c>
      <c r="M21" s="6">
        <v>42.55</v>
      </c>
      <c r="N21" s="6">
        <v>45.25</v>
      </c>
      <c r="O21" s="6">
        <v>43.76</v>
      </c>
      <c r="P21" s="6">
        <v>46.16</v>
      </c>
      <c r="Q21" s="6">
        <v>48.81</v>
      </c>
      <c r="R21" s="6">
        <v>50.59</v>
      </c>
      <c r="S21" s="6">
        <v>53.16</v>
      </c>
      <c r="T21" s="6">
        <v>54.18</v>
      </c>
      <c r="U21" s="6">
        <v>54.03</v>
      </c>
      <c r="V21" s="6">
        <v>53.62</v>
      </c>
      <c r="W21" s="6">
        <v>55.51</v>
      </c>
      <c r="X21" s="6">
        <v>56.99</v>
      </c>
      <c r="Y21" s="6">
        <v>56.79</v>
      </c>
      <c r="Z21" s="6">
        <v>56.79</v>
      </c>
      <c r="AA21" s="6">
        <v>59.72</v>
      </c>
      <c r="AB21" s="6">
        <v>68.63</v>
      </c>
      <c r="AC21" s="6">
        <v>72.77</v>
      </c>
      <c r="AD21" s="6">
        <v>76.819999999999993</v>
      </c>
      <c r="AE21" s="6">
        <v>81.239999999999995</v>
      </c>
    </row>
    <row r="22" spans="1:31" x14ac:dyDescent="0.25">
      <c r="A22" s="7" t="s">
        <v>82</v>
      </c>
      <c r="B22" s="6">
        <v>42.85</v>
      </c>
      <c r="C22" s="6">
        <v>44.98</v>
      </c>
      <c r="D22" s="6">
        <v>46.98</v>
      </c>
      <c r="E22" s="6">
        <v>48.47</v>
      </c>
      <c r="F22" s="6">
        <v>50.08</v>
      </c>
      <c r="G22" s="6">
        <v>52.59</v>
      </c>
      <c r="H22" s="6">
        <v>55.53</v>
      </c>
      <c r="I22" s="6">
        <v>56.93</v>
      </c>
      <c r="J22" s="6">
        <v>58.46</v>
      </c>
      <c r="K22" s="6">
        <v>60.24</v>
      </c>
      <c r="L22" s="6">
        <v>62.9</v>
      </c>
      <c r="M22" s="6">
        <v>67.010000000000005</v>
      </c>
      <c r="N22" s="6">
        <v>70.599999999999994</v>
      </c>
      <c r="O22" s="6">
        <v>72.17</v>
      </c>
      <c r="P22" s="6">
        <v>73.87</v>
      </c>
      <c r="Q22" s="6">
        <v>76.5</v>
      </c>
      <c r="R22" s="6">
        <v>79.41</v>
      </c>
      <c r="S22" s="6">
        <v>81.03</v>
      </c>
      <c r="T22" s="6">
        <v>81.61</v>
      </c>
      <c r="U22" s="6">
        <v>82.85</v>
      </c>
      <c r="V22" s="6">
        <v>82.24</v>
      </c>
      <c r="W22" s="6">
        <v>84.64</v>
      </c>
      <c r="X22" s="6">
        <v>86.54</v>
      </c>
      <c r="Y22" s="6">
        <v>89.08</v>
      </c>
      <c r="Z22" s="6">
        <v>88.48</v>
      </c>
      <c r="AA22" s="6">
        <v>92.22</v>
      </c>
      <c r="AB22" s="6">
        <v>99.97</v>
      </c>
      <c r="AC22" s="6">
        <v>107.33</v>
      </c>
      <c r="AD22" s="6">
        <v>112.23</v>
      </c>
      <c r="AE22" s="6">
        <v>116.72</v>
      </c>
    </row>
    <row r="23" spans="1:31" x14ac:dyDescent="0.25">
      <c r="A23" s="17" t="s">
        <v>65</v>
      </c>
      <c r="B23" s="6">
        <v>36.25</v>
      </c>
      <c r="C23" s="6">
        <v>38.090000000000003</v>
      </c>
      <c r="D23" s="6">
        <v>39.82</v>
      </c>
      <c r="E23" s="6">
        <v>40.950000000000003</v>
      </c>
      <c r="F23" s="6">
        <v>42.22</v>
      </c>
      <c r="G23" s="6">
        <v>44.18</v>
      </c>
      <c r="H23" s="6">
        <v>46.59</v>
      </c>
      <c r="I23" s="6">
        <v>47.84</v>
      </c>
      <c r="J23" s="6">
        <v>49.25</v>
      </c>
      <c r="K23" s="6">
        <v>50.8</v>
      </c>
      <c r="L23" s="6">
        <v>52.74</v>
      </c>
      <c r="M23" s="6">
        <v>55.87</v>
      </c>
      <c r="N23" s="6">
        <v>59.11</v>
      </c>
      <c r="O23" s="6">
        <v>60.19</v>
      </c>
      <c r="P23" s="6">
        <v>61.73</v>
      </c>
      <c r="Q23" s="6">
        <v>64.069999999999993</v>
      </c>
      <c r="R23" s="6">
        <v>66.650000000000006</v>
      </c>
      <c r="S23" s="6">
        <v>67.819999999999993</v>
      </c>
      <c r="T23" s="6">
        <v>68.36</v>
      </c>
      <c r="U23" s="6">
        <v>70.12</v>
      </c>
      <c r="V23" s="6">
        <v>69.62</v>
      </c>
      <c r="W23" s="6">
        <v>71.36</v>
      </c>
      <c r="X23" s="6">
        <v>73.23</v>
      </c>
      <c r="Y23" s="6">
        <v>75.42</v>
      </c>
      <c r="Z23" s="6">
        <v>74.430000000000007</v>
      </c>
      <c r="AA23" s="6">
        <v>77.89</v>
      </c>
      <c r="AB23" s="6">
        <v>84.72</v>
      </c>
      <c r="AC23" s="6">
        <v>91.14</v>
      </c>
      <c r="AD23" s="6">
        <v>95.28</v>
      </c>
      <c r="AE23" s="6">
        <v>98.94</v>
      </c>
    </row>
    <row r="24" spans="1:31" x14ac:dyDescent="0.25">
      <c r="A24" s="17" t="s">
        <v>66</v>
      </c>
      <c r="B24" s="6">
        <v>6.61</v>
      </c>
      <c r="C24" s="6">
        <v>6.89</v>
      </c>
      <c r="D24" s="6">
        <v>7.17</v>
      </c>
      <c r="E24" s="6">
        <v>7.52</v>
      </c>
      <c r="F24" s="6">
        <v>7.86</v>
      </c>
      <c r="G24" s="6">
        <v>8.41</v>
      </c>
      <c r="H24" s="6">
        <v>8.94</v>
      </c>
      <c r="I24" s="6">
        <v>9.08</v>
      </c>
      <c r="J24" s="6">
        <v>9.2100000000000009</v>
      </c>
      <c r="K24" s="6">
        <v>9.44</v>
      </c>
      <c r="L24" s="6">
        <v>10.15</v>
      </c>
      <c r="M24" s="6">
        <v>11.14</v>
      </c>
      <c r="N24" s="6">
        <v>11.49</v>
      </c>
      <c r="O24" s="6">
        <v>11.98</v>
      </c>
      <c r="P24" s="6">
        <v>12.14</v>
      </c>
      <c r="Q24" s="6">
        <v>12.43</v>
      </c>
      <c r="R24" s="6">
        <v>12.76</v>
      </c>
      <c r="S24" s="6">
        <v>13.21</v>
      </c>
      <c r="T24" s="6">
        <v>13.25</v>
      </c>
      <c r="U24" s="6">
        <v>12.73</v>
      </c>
      <c r="V24" s="6">
        <v>12.62</v>
      </c>
      <c r="W24" s="6">
        <v>13.27</v>
      </c>
      <c r="X24" s="6">
        <v>13.31</v>
      </c>
      <c r="Y24" s="6">
        <v>13.66</v>
      </c>
      <c r="Z24" s="6">
        <v>14.05</v>
      </c>
      <c r="AA24" s="6">
        <v>14.33</v>
      </c>
      <c r="AB24" s="6">
        <v>15.24</v>
      </c>
      <c r="AC24" s="6">
        <v>16.190000000000001</v>
      </c>
      <c r="AD24" s="6">
        <v>16.96</v>
      </c>
      <c r="AE24" s="6">
        <v>17.78</v>
      </c>
    </row>
    <row r="25" spans="1:31" x14ac:dyDescent="0.25">
      <c r="A25" s="7" t="s">
        <v>83</v>
      </c>
      <c r="B25" s="6">
        <v>114.6</v>
      </c>
      <c r="C25" s="6">
        <v>118.02</v>
      </c>
      <c r="D25" s="6">
        <v>123.1</v>
      </c>
      <c r="E25" s="6">
        <v>126.18</v>
      </c>
      <c r="F25" s="6">
        <v>134.12</v>
      </c>
      <c r="G25" s="6">
        <v>138.53</v>
      </c>
      <c r="H25" s="6">
        <v>140.83000000000001</v>
      </c>
      <c r="I25" s="6">
        <v>143.96</v>
      </c>
      <c r="J25" s="6">
        <v>149.13</v>
      </c>
      <c r="K25" s="6">
        <v>155.6</v>
      </c>
      <c r="L25" s="6">
        <v>162.72999999999999</v>
      </c>
      <c r="M25" s="6">
        <v>170.59</v>
      </c>
      <c r="N25" s="6">
        <v>178.42</v>
      </c>
      <c r="O25" s="6">
        <v>177.99</v>
      </c>
      <c r="P25" s="6">
        <v>186.79</v>
      </c>
      <c r="Q25" s="6">
        <v>193.78</v>
      </c>
      <c r="R25" s="6">
        <v>200.59</v>
      </c>
      <c r="S25" s="6">
        <v>206.11</v>
      </c>
      <c r="T25" s="6">
        <v>208.8</v>
      </c>
      <c r="U25" s="6">
        <v>213.93</v>
      </c>
      <c r="V25" s="6">
        <v>220.6</v>
      </c>
      <c r="W25" s="6">
        <v>229.08</v>
      </c>
      <c r="X25" s="6">
        <v>238.21</v>
      </c>
      <c r="Y25" s="6">
        <v>245.67</v>
      </c>
      <c r="Z25" s="6">
        <v>227.47</v>
      </c>
      <c r="AA25" s="6">
        <v>247.83</v>
      </c>
      <c r="AB25" s="6">
        <v>280.87</v>
      </c>
      <c r="AC25" s="6">
        <v>300.33</v>
      </c>
      <c r="AD25" s="6">
        <v>309.45</v>
      </c>
      <c r="AE25" s="6">
        <v>320.01</v>
      </c>
    </row>
    <row r="26" spans="1:31" x14ac:dyDescent="0.25">
      <c r="A26" s="5" t="s">
        <v>39</v>
      </c>
      <c r="B26" s="6">
        <v>18.559999999999999</v>
      </c>
      <c r="C26" s="6">
        <v>18.02</v>
      </c>
      <c r="D26" s="6">
        <v>17.48</v>
      </c>
      <c r="E26" s="6">
        <v>18.329999999999998</v>
      </c>
      <c r="F26" s="6">
        <v>17.34</v>
      </c>
      <c r="G26" s="6">
        <v>20.47</v>
      </c>
      <c r="H26" s="6">
        <v>20.03</v>
      </c>
      <c r="I26" s="6">
        <v>19.2</v>
      </c>
      <c r="J26" s="6">
        <v>17.46</v>
      </c>
      <c r="K26" s="6">
        <v>17.64</v>
      </c>
      <c r="L26" s="6">
        <v>19.82</v>
      </c>
      <c r="M26" s="6">
        <v>21.6</v>
      </c>
      <c r="N26" s="6">
        <v>24.07</v>
      </c>
      <c r="O26" s="6">
        <v>24.66</v>
      </c>
      <c r="P26" s="6">
        <v>19.059999999999999</v>
      </c>
      <c r="Q26" s="6">
        <v>17.649999999999999</v>
      </c>
      <c r="R26" s="6">
        <v>17.13</v>
      </c>
      <c r="S26" s="6">
        <v>14.52</v>
      </c>
      <c r="T26" s="6">
        <v>14.29</v>
      </c>
      <c r="U26" s="6">
        <v>12.51</v>
      </c>
      <c r="V26" s="6">
        <v>12.69</v>
      </c>
      <c r="W26" s="6">
        <v>12.99</v>
      </c>
      <c r="X26" s="6">
        <v>11.65</v>
      </c>
      <c r="Y26" s="6">
        <v>14.4</v>
      </c>
      <c r="Z26" s="6">
        <v>37.19</v>
      </c>
      <c r="AA26" s="6">
        <v>28.94</v>
      </c>
      <c r="AB26" s="6">
        <v>17.149999999999999</v>
      </c>
      <c r="AC26" s="6">
        <v>24.6</v>
      </c>
      <c r="AD26" s="6">
        <v>26.48</v>
      </c>
      <c r="AE26" s="6">
        <v>27.53</v>
      </c>
    </row>
    <row r="27" spans="1:31" x14ac:dyDescent="0.25">
      <c r="A27" s="8" t="s">
        <v>19</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row>
    <row r="28" spans="1:31" x14ac:dyDescent="0.25">
      <c r="A28" s="5" t="s">
        <v>25</v>
      </c>
      <c r="B28" s="6">
        <v>1.22</v>
      </c>
      <c r="C28" s="6">
        <v>1.01</v>
      </c>
      <c r="D28" s="6">
        <v>1.02</v>
      </c>
      <c r="E28" s="6">
        <v>1.18</v>
      </c>
      <c r="F28" s="6">
        <v>1.1399999999999999</v>
      </c>
      <c r="G28" s="6">
        <v>0.6</v>
      </c>
      <c r="H28" s="6">
        <v>0.95</v>
      </c>
      <c r="I28" s="6">
        <v>0.68</v>
      </c>
      <c r="J28" s="6">
        <v>1.17</v>
      </c>
      <c r="K28" s="6">
        <v>0.89</v>
      </c>
      <c r="L28" s="6">
        <v>0.75</v>
      </c>
      <c r="M28" s="6">
        <v>0.66</v>
      </c>
      <c r="N28" s="6">
        <v>0.86</v>
      </c>
      <c r="O28" s="6">
        <v>1.1499999999999999</v>
      </c>
      <c r="P28" s="6">
        <v>1.1599999999999999</v>
      </c>
      <c r="Q28" s="6">
        <v>1.8</v>
      </c>
      <c r="R28" s="6">
        <v>2.02</v>
      </c>
      <c r="S28" s="6">
        <v>1.72</v>
      </c>
      <c r="T28" s="6">
        <v>1.01</v>
      </c>
      <c r="U28" s="6">
        <v>0.73</v>
      </c>
      <c r="V28" s="6">
        <v>0.59</v>
      </c>
      <c r="W28" s="6">
        <v>0.6</v>
      </c>
      <c r="X28" s="6">
        <v>0.72</v>
      </c>
      <c r="Y28" s="6">
        <v>0.93</v>
      </c>
      <c r="Z28" s="6">
        <v>1.03</v>
      </c>
      <c r="AA28" s="6">
        <v>2.57</v>
      </c>
      <c r="AB28" s="6">
        <v>1.07</v>
      </c>
      <c r="AC28" s="6">
        <v>1.43</v>
      </c>
      <c r="AD28" s="6">
        <v>1.53</v>
      </c>
      <c r="AE28" s="6">
        <v>1.55</v>
      </c>
    </row>
    <row r="29" spans="1:31" x14ac:dyDescent="0.25">
      <c r="A29" s="5" t="s">
        <v>33</v>
      </c>
      <c r="B29" s="6">
        <v>5.89</v>
      </c>
      <c r="C29" s="6">
        <v>6.86</v>
      </c>
      <c r="D29" s="6">
        <v>6.14</v>
      </c>
      <c r="E29" s="6">
        <v>6.49</v>
      </c>
      <c r="F29" s="6">
        <v>6.23</v>
      </c>
      <c r="G29" s="6">
        <v>5.17</v>
      </c>
      <c r="H29" s="6">
        <v>4.6399999999999997</v>
      </c>
      <c r="I29" s="6">
        <v>4.8</v>
      </c>
      <c r="J29" s="6">
        <v>6.24</v>
      </c>
      <c r="K29" s="6">
        <v>8.17</v>
      </c>
      <c r="L29" s="6">
        <v>9.33</v>
      </c>
      <c r="M29" s="6">
        <v>10.16</v>
      </c>
      <c r="N29" s="6">
        <v>10.220000000000001</v>
      </c>
      <c r="O29" s="6">
        <v>7.76</v>
      </c>
      <c r="P29" s="6">
        <v>8.1</v>
      </c>
      <c r="Q29" s="6">
        <v>7.34</v>
      </c>
      <c r="R29" s="6">
        <v>7.82</v>
      </c>
      <c r="S29" s="6">
        <v>7.34</v>
      </c>
      <c r="T29" s="6">
        <v>8.3000000000000007</v>
      </c>
      <c r="U29" s="6">
        <v>7.99</v>
      </c>
      <c r="V29" s="6">
        <v>8.18</v>
      </c>
      <c r="W29" s="6">
        <v>8.4600000000000009</v>
      </c>
      <c r="X29" s="6">
        <v>8.9600000000000009</v>
      </c>
      <c r="Y29" s="6">
        <v>10.3</v>
      </c>
      <c r="Z29" s="6">
        <v>8.82</v>
      </c>
      <c r="AA29" s="6">
        <v>9.68</v>
      </c>
      <c r="AB29" s="6">
        <v>9.7799999999999994</v>
      </c>
      <c r="AC29" s="6">
        <v>8.3000000000000007</v>
      </c>
      <c r="AD29" s="6">
        <v>6.88</v>
      </c>
      <c r="AE29" s="6">
        <v>7.04</v>
      </c>
    </row>
    <row r="30" spans="1:31" x14ac:dyDescent="0.25">
      <c r="A30" s="7" t="s">
        <v>40</v>
      </c>
      <c r="B30" s="6">
        <v>13.13</v>
      </c>
      <c r="C30" s="6">
        <v>14.5</v>
      </c>
      <c r="D30" s="6">
        <v>13.86</v>
      </c>
      <c r="E30" s="6">
        <v>14.62</v>
      </c>
      <c r="F30" s="6">
        <v>14.75</v>
      </c>
      <c r="G30" s="6">
        <v>14.17</v>
      </c>
      <c r="H30" s="6">
        <v>13.96</v>
      </c>
      <c r="I30" s="6">
        <v>14.5</v>
      </c>
      <c r="J30" s="6">
        <v>15.96</v>
      </c>
      <c r="K30" s="6">
        <v>18.61</v>
      </c>
      <c r="L30" s="6">
        <v>20.51</v>
      </c>
      <c r="M30" s="6">
        <v>22.46</v>
      </c>
      <c r="N30" s="6">
        <v>23.45</v>
      </c>
      <c r="O30" s="6">
        <v>21.13</v>
      </c>
      <c r="P30" s="6">
        <v>21.77</v>
      </c>
      <c r="Q30" s="6">
        <v>21.53</v>
      </c>
      <c r="R30" s="6">
        <v>22</v>
      </c>
      <c r="S30" s="6">
        <v>21.5</v>
      </c>
      <c r="T30" s="6">
        <v>22.76</v>
      </c>
      <c r="U30" s="6">
        <v>22.75</v>
      </c>
      <c r="V30" s="6">
        <v>23.46</v>
      </c>
      <c r="W30" s="6">
        <v>24.19</v>
      </c>
      <c r="X30" s="6">
        <v>25.18</v>
      </c>
      <c r="Y30" s="6">
        <v>27.4</v>
      </c>
      <c r="Z30" s="6">
        <v>26.14</v>
      </c>
      <c r="AA30" s="6">
        <v>29.07</v>
      </c>
      <c r="AB30" s="6">
        <v>30.56</v>
      </c>
      <c r="AC30" s="6">
        <v>30.33</v>
      </c>
      <c r="AD30" s="6">
        <v>29.59</v>
      </c>
      <c r="AE30" s="6">
        <v>30.7</v>
      </c>
    </row>
    <row r="31" spans="1:31" x14ac:dyDescent="0.25">
      <c r="A31" s="7" t="s">
        <v>41</v>
      </c>
      <c r="B31" s="6">
        <v>8.16</v>
      </c>
      <c r="C31" s="6">
        <v>8.4600000000000009</v>
      </c>
      <c r="D31" s="6">
        <v>8.8000000000000007</v>
      </c>
      <c r="E31" s="6">
        <v>9.1999999999999993</v>
      </c>
      <c r="F31" s="6">
        <v>9.74</v>
      </c>
      <c r="G31" s="6">
        <v>10.210000000000001</v>
      </c>
      <c r="H31" s="6">
        <v>10.55</v>
      </c>
      <c r="I31" s="6">
        <v>11.08</v>
      </c>
      <c r="J31" s="6">
        <v>11.81</v>
      </c>
      <c r="K31" s="6">
        <v>12.47</v>
      </c>
      <c r="L31" s="6">
        <v>13.29</v>
      </c>
      <c r="M31" s="6">
        <v>14.07</v>
      </c>
      <c r="N31" s="6">
        <v>15.27</v>
      </c>
      <c r="O31" s="6">
        <v>15.43</v>
      </c>
      <c r="P31" s="6">
        <v>15.91</v>
      </c>
      <c r="Q31" s="6">
        <v>16.399999999999999</v>
      </c>
      <c r="R31" s="6">
        <v>17.079999999999998</v>
      </c>
      <c r="S31" s="6">
        <v>17.47</v>
      </c>
      <c r="T31" s="6">
        <v>17.7</v>
      </c>
      <c r="U31" s="6">
        <v>17.87</v>
      </c>
      <c r="V31" s="6">
        <v>18.14</v>
      </c>
      <c r="W31" s="6">
        <v>18.75</v>
      </c>
      <c r="X31" s="6">
        <v>19.45</v>
      </c>
      <c r="Y31" s="6">
        <v>20.309999999999999</v>
      </c>
      <c r="Z31" s="6">
        <v>20.98</v>
      </c>
      <c r="AA31" s="6">
        <v>22.32</v>
      </c>
      <c r="AB31" s="6">
        <v>24.39</v>
      </c>
      <c r="AC31" s="6">
        <v>25.55</v>
      </c>
      <c r="AD31" s="6">
        <v>26.47</v>
      </c>
      <c r="AE31" s="6">
        <v>27.23</v>
      </c>
    </row>
    <row r="32" spans="1:31" x14ac:dyDescent="0.25">
      <c r="A32" s="7" t="s">
        <v>84</v>
      </c>
      <c r="B32" s="6">
        <v>0.83</v>
      </c>
      <c r="C32" s="6">
        <v>0.82</v>
      </c>
      <c r="D32" s="6">
        <v>0.96</v>
      </c>
      <c r="E32" s="6">
        <v>1.02</v>
      </c>
      <c r="F32" s="6">
        <v>1.17</v>
      </c>
      <c r="G32" s="6">
        <v>1.21</v>
      </c>
      <c r="H32" s="6">
        <v>1.26</v>
      </c>
      <c r="I32" s="6">
        <v>1.39</v>
      </c>
      <c r="J32" s="6">
        <v>2.1800000000000002</v>
      </c>
      <c r="K32" s="6">
        <v>1.87</v>
      </c>
      <c r="L32" s="6">
        <v>2.15</v>
      </c>
      <c r="M32" s="6">
        <v>2.2200000000000002</v>
      </c>
      <c r="N32" s="6">
        <v>2.37</v>
      </c>
      <c r="O32" s="6">
        <v>2.23</v>
      </c>
      <c r="P32" s="6">
        <v>2.6</v>
      </c>
      <c r="Q32" s="6">
        <v>2.77</v>
      </c>
      <c r="R32" s="6">
        <v>3.32</v>
      </c>
      <c r="S32" s="6">
        <v>3.97</v>
      </c>
      <c r="T32" s="6">
        <v>3.9</v>
      </c>
      <c r="U32" s="6">
        <v>3.64</v>
      </c>
      <c r="V32" s="6">
        <v>3.35</v>
      </c>
      <c r="W32" s="6">
        <v>3.62</v>
      </c>
      <c r="X32" s="6">
        <v>3.77</v>
      </c>
      <c r="Y32" s="6">
        <v>3.39</v>
      </c>
      <c r="Z32" s="6">
        <v>3.29</v>
      </c>
      <c r="AA32" s="6">
        <v>4.08</v>
      </c>
      <c r="AB32" s="6">
        <v>3.9</v>
      </c>
      <c r="AC32" s="6">
        <v>3.98</v>
      </c>
      <c r="AD32" s="6">
        <v>4.26</v>
      </c>
      <c r="AE32" s="6">
        <v>4.08</v>
      </c>
    </row>
    <row r="33" spans="1:31" x14ac:dyDescent="0.25">
      <c r="A33" s="7" t="s">
        <v>85</v>
      </c>
      <c r="B33" s="6">
        <v>-0.01</v>
      </c>
      <c r="C33" s="6">
        <v>0</v>
      </c>
      <c r="D33" s="6">
        <v>0.09</v>
      </c>
      <c r="E33" s="6">
        <v>-0.01</v>
      </c>
      <c r="F33" s="6">
        <v>0.01</v>
      </c>
      <c r="G33" s="6">
        <v>-0.03</v>
      </c>
      <c r="H33" s="6">
        <v>-0.04</v>
      </c>
      <c r="I33" s="6">
        <v>-0.04</v>
      </c>
      <c r="J33" s="6">
        <v>-0.05</v>
      </c>
      <c r="K33" s="6">
        <v>-0.03</v>
      </c>
      <c r="L33" s="6">
        <v>0.05</v>
      </c>
      <c r="M33" s="6">
        <v>0.03</v>
      </c>
      <c r="N33" s="6">
        <v>0.06</v>
      </c>
      <c r="O33" s="6">
        <v>0.09</v>
      </c>
      <c r="P33" s="6">
        <v>0.08</v>
      </c>
      <c r="Q33" s="6">
        <v>0.12</v>
      </c>
      <c r="R33" s="6">
        <v>0.08</v>
      </c>
      <c r="S33" s="6">
        <v>0.18</v>
      </c>
      <c r="T33" s="6">
        <v>0.14000000000000001</v>
      </c>
      <c r="U33" s="6">
        <v>-7.0000000000000007E-2</v>
      </c>
      <c r="V33" s="6">
        <v>0.05</v>
      </c>
      <c r="W33" s="6">
        <v>-0.03</v>
      </c>
      <c r="X33" s="6">
        <v>-0.03</v>
      </c>
      <c r="Y33" s="6">
        <v>0.14000000000000001</v>
      </c>
      <c r="Z33" s="6">
        <v>0.92</v>
      </c>
      <c r="AA33" s="6">
        <v>-0.52</v>
      </c>
      <c r="AB33" s="6">
        <v>0.16</v>
      </c>
      <c r="AC33" s="6">
        <v>0.16</v>
      </c>
      <c r="AD33" s="6">
        <v>0.17</v>
      </c>
      <c r="AE33" s="6">
        <v>0.17</v>
      </c>
    </row>
    <row r="34" spans="1:31" x14ac:dyDescent="0.25">
      <c r="A34" s="7" t="s">
        <v>86</v>
      </c>
      <c r="B34" s="6">
        <v>-0.18</v>
      </c>
      <c r="C34" s="6">
        <v>-0.2</v>
      </c>
      <c r="D34" s="6">
        <v>-0.19</v>
      </c>
      <c r="E34" s="6">
        <v>-0.21</v>
      </c>
      <c r="F34" s="6">
        <v>-0.2</v>
      </c>
      <c r="G34" s="6">
        <v>-0.28000000000000003</v>
      </c>
      <c r="H34" s="6">
        <v>-0.24</v>
      </c>
      <c r="I34" s="6">
        <v>-0.21</v>
      </c>
      <c r="J34" s="6">
        <v>-0.28999999999999998</v>
      </c>
      <c r="K34" s="6">
        <v>-0.1</v>
      </c>
      <c r="L34" s="6">
        <v>-0.34</v>
      </c>
      <c r="M34" s="6">
        <v>-0.51</v>
      </c>
      <c r="N34" s="6">
        <v>-0.42</v>
      </c>
      <c r="O34" s="6">
        <v>-0.3</v>
      </c>
      <c r="P34" s="6">
        <v>-0.47</v>
      </c>
      <c r="Q34" s="6">
        <v>-0.77</v>
      </c>
      <c r="R34" s="6">
        <v>-0.57999999999999996</v>
      </c>
      <c r="S34" s="6">
        <v>-0.89</v>
      </c>
      <c r="T34" s="6">
        <v>-0.86</v>
      </c>
      <c r="U34" s="6">
        <v>-0.5</v>
      </c>
      <c r="V34" s="6">
        <v>-0.59</v>
      </c>
      <c r="W34" s="6">
        <v>-0.63</v>
      </c>
      <c r="X34" s="6">
        <v>-0.56999999999999995</v>
      </c>
      <c r="Y34" s="6">
        <v>-0.4</v>
      </c>
      <c r="Z34" s="6">
        <v>-0.61</v>
      </c>
      <c r="AA34" s="6">
        <v>-0.68</v>
      </c>
      <c r="AB34" s="6">
        <v>-0.73</v>
      </c>
      <c r="AC34" s="6">
        <v>-0.76</v>
      </c>
      <c r="AD34" s="6">
        <v>-0.76</v>
      </c>
      <c r="AE34" s="6">
        <v>-0.76</v>
      </c>
    </row>
    <row r="35" spans="1:31" x14ac:dyDescent="0.25">
      <c r="A35" s="7" t="s">
        <v>87</v>
      </c>
      <c r="B35" s="6">
        <v>0.28000000000000003</v>
      </c>
      <c r="C35" s="6">
        <v>0.21</v>
      </c>
      <c r="D35" s="6">
        <v>0.23</v>
      </c>
      <c r="E35" s="6">
        <v>0.26</v>
      </c>
      <c r="F35" s="6">
        <v>0.24</v>
      </c>
      <c r="G35" s="6">
        <v>0.31</v>
      </c>
      <c r="H35" s="6">
        <v>0.26</v>
      </c>
      <c r="I35" s="6">
        <v>0.23</v>
      </c>
      <c r="J35" s="6">
        <v>0.25</v>
      </c>
      <c r="K35" s="6">
        <v>0.28999999999999998</v>
      </c>
      <c r="L35" s="6">
        <v>0.25</v>
      </c>
      <c r="M35" s="6">
        <v>0.04</v>
      </c>
      <c r="N35" s="6">
        <v>0.03</v>
      </c>
      <c r="O35" s="6">
        <v>0.04</v>
      </c>
      <c r="P35" s="6">
        <v>0.04</v>
      </c>
      <c r="Q35" s="6">
        <v>0.09</v>
      </c>
      <c r="R35" s="6">
        <v>0.06</v>
      </c>
      <c r="S35" s="6">
        <v>0.05</v>
      </c>
      <c r="T35" s="6">
        <v>0.06</v>
      </c>
      <c r="U35" s="6">
        <v>0.04</v>
      </c>
      <c r="V35" s="6">
        <v>0.05</v>
      </c>
      <c r="W35" s="6">
        <v>7.0000000000000007E-2</v>
      </c>
      <c r="X35" s="6">
        <v>0.06</v>
      </c>
      <c r="Y35" s="6">
        <v>7.0000000000000007E-2</v>
      </c>
      <c r="Z35" s="6">
        <v>0.06</v>
      </c>
      <c r="AA35" s="6">
        <v>0.06</v>
      </c>
      <c r="AB35" s="6">
        <v>0.28000000000000003</v>
      </c>
      <c r="AC35" s="6">
        <v>0.14000000000000001</v>
      </c>
      <c r="AD35" s="6">
        <v>0.08</v>
      </c>
      <c r="AE35" s="6">
        <v>0.08</v>
      </c>
    </row>
    <row r="36" spans="1:31" x14ac:dyDescent="0.25">
      <c r="A36" s="8" t="s">
        <v>88</v>
      </c>
      <c r="B36" s="6">
        <v>13.89</v>
      </c>
      <c r="C36" s="6">
        <v>12.16</v>
      </c>
      <c r="D36" s="6">
        <v>12.36</v>
      </c>
      <c r="E36" s="6">
        <v>13.02</v>
      </c>
      <c r="F36" s="6">
        <v>12.25</v>
      </c>
      <c r="G36" s="6">
        <v>15.9</v>
      </c>
      <c r="H36" s="6">
        <v>16.34</v>
      </c>
      <c r="I36" s="6">
        <v>15.08</v>
      </c>
      <c r="J36" s="6">
        <v>12.39</v>
      </c>
      <c r="K36" s="6">
        <v>10.36</v>
      </c>
      <c r="L36" s="6">
        <v>11.24</v>
      </c>
      <c r="M36" s="6">
        <v>12.1</v>
      </c>
      <c r="N36" s="6">
        <v>14.71</v>
      </c>
      <c r="O36" s="6">
        <v>18.05</v>
      </c>
      <c r="P36" s="6">
        <v>12.11</v>
      </c>
      <c r="Q36" s="6">
        <v>12.11</v>
      </c>
      <c r="R36" s="6">
        <v>11.34</v>
      </c>
      <c r="S36" s="6">
        <v>8.89</v>
      </c>
      <c r="T36" s="6">
        <v>7</v>
      </c>
      <c r="U36" s="6">
        <v>5.25</v>
      </c>
      <c r="V36" s="6">
        <v>5.1100000000000003</v>
      </c>
      <c r="W36" s="6">
        <v>5.13</v>
      </c>
      <c r="X36" s="6">
        <v>3.4</v>
      </c>
      <c r="Y36" s="6">
        <v>5.04</v>
      </c>
      <c r="Z36" s="6">
        <v>29.41</v>
      </c>
      <c r="AA36" s="6">
        <v>21.83</v>
      </c>
      <c r="AB36" s="6">
        <v>8.44</v>
      </c>
      <c r="AC36" s="6">
        <v>17.73</v>
      </c>
      <c r="AD36" s="6">
        <v>21.13</v>
      </c>
      <c r="AE36" s="6">
        <v>22.04</v>
      </c>
    </row>
    <row r="37" spans="1:31" ht="15.75" thickBot="1" x14ac:dyDescent="0.3">
      <c r="A37" s="9" t="s">
        <v>23</v>
      </c>
      <c r="B37" s="6">
        <v>6.48</v>
      </c>
      <c r="C37" s="6">
        <v>5.43</v>
      </c>
      <c r="D37" s="6">
        <v>5.31</v>
      </c>
      <c r="E37" s="6">
        <v>5.37</v>
      </c>
      <c r="F37" s="6">
        <v>4.78</v>
      </c>
      <c r="G37" s="6">
        <v>6.02</v>
      </c>
      <c r="H37" s="6">
        <v>5.98</v>
      </c>
      <c r="I37" s="6">
        <v>5.36</v>
      </c>
      <c r="J37" s="6">
        <v>4.17</v>
      </c>
      <c r="K37" s="6">
        <v>3.34</v>
      </c>
      <c r="L37" s="6">
        <v>3.46</v>
      </c>
      <c r="M37" s="6">
        <v>3.52</v>
      </c>
      <c r="N37" s="6">
        <v>4.18</v>
      </c>
      <c r="O37" s="6">
        <v>5.21</v>
      </c>
      <c r="P37" s="6">
        <v>3.34</v>
      </c>
      <c r="Q37" s="6">
        <v>3.22</v>
      </c>
      <c r="R37" s="6">
        <v>2.94</v>
      </c>
      <c r="S37" s="6">
        <v>2.2599999999999998</v>
      </c>
      <c r="T37" s="6">
        <v>1.74</v>
      </c>
      <c r="U37" s="6">
        <v>1.26</v>
      </c>
      <c r="V37" s="6">
        <v>1.19</v>
      </c>
      <c r="W37" s="6">
        <v>1.1499999999999999</v>
      </c>
      <c r="X37" s="6">
        <v>0.74</v>
      </c>
      <c r="Y37" s="6">
        <v>1.05</v>
      </c>
      <c r="Z37" s="6">
        <v>6.38</v>
      </c>
      <c r="AA37" s="6">
        <v>4.3</v>
      </c>
      <c r="AB37" s="6">
        <v>1.52</v>
      </c>
      <c r="AC37" s="6">
        <v>3.03</v>
      </c>
      <c r="AD37" s="6">
        <v>3.49</v>
      </c>
      <c r="AE37" s="6">
        <v>3.52</v>
      </c>
    </row>
    <row r="38" spans="1:31" ht="15" customHeight="1" x14ac:dyDescent="0.25">
      <c r="A38" s="29" t="s">
        <v>89</v>
      </c>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row>
    <row r="39" spans="1:31" x14ac:dyDescent="0.25">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row>
  </sheetData>
  <mergeCells count="3">
    <mergeCell ref="A1:AE1"/>
    <mergeCell ref="A2:AE2"/>
    <mergeCell ref="A38:AE3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A15A9-55A5-4742-88D8-2F3446830035}">
  <dimension ref="A1:AE25"/>
  <sheetViews>
    <sheetView showGridLines="0" workbookViewId="0">
      <pane xSplit="1" ySplit="3" topLeftCell="B4" activePane="bottomRight" state="frozenSplit"/>
      <selection pane="topRight" activeCell="B1" sqref="B1"/>
      <selection pane="bottomLeft" activeCell="A4" sqref="A4"/>
      <selection pane="bottomRight" sqref="A1:AE1"/>
    </sheetView>
  </sheetViews>
  <sheetFormatPr defaultRowHeight="15" x14ac:dyDescent="0.25"/>
  <cols>
    <col min="1" max="1" width="70.7109375" style="1" customWidth="1"/>
    <col min="2" max="2" width="5.28515625" style="1" bestFit="1" customWidth="1"/>
    <col min="3" max="4" width="5" style="1" bestFit="1" customWidth="1"/>
    <col min="5" max="5" width="5.28515625" style="1" bestFit="1" customWidth="1"/>
    <col min="6" max="7" width="5" style="1" bestFit="1" customWidth="1"/>
    <col min="8" max="10" width="5.28515625" style="1" bestFit="1" customWidth="1"/>
    <col min="11" max="14" width="5" style="1" bestFit="1" customWidth="1"/>
    <col min="15" max="23" width="5.28515625" style="1" bestFit="1" customWidth="1"/>
    <col min="24" max="24" width="5" style="1" bestFit="1" customWidth="1"/>
    <col min="25" max="27" width="5.28515625" style="1" bestFit="1" customWidth="1"/>
    <col min="28" max="29" width="5.5703125" style="1" bestFit="1" customWidth="1"/>
    <col min="30" max="31" width="5" style="1" bestFit="1" customWidth="1"/>
    <col min="32" max="16384" width="9.140625" style="1"/>
  </cols>
  <sheetData>
    <row r="1" spans="1:31" ht="15" customHeight="1" x14ac:dyDescent="0.25">
      <c r="A1" s="27" t="s">
        <v>47</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row>
    <row r="2" spans="1:31" ht="15.75" thickBot="1" x14ac:dyDescent="0.3">
      <c r="A2" s="28" t="s">
        <v>48</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15.75" thickBot="1" x14ac:dyDescent="0.3">
      <c r="A3" s="2"/>
      <c r="B3" s="2">
        <v>1996</v>
      </c>
      <c r="C3" s="2">
        <v>1997</v>
      </c>
      <c r="D3" s="2">
        <v>1998</v>
      </c>
      <c r="E3" s="2">
        <v>1999</v>
      </c>
      <c r="F3" s="2">
        <v>2000</v>
      </c>
      <c r="G3" s="2">
        <v>2001</v>
      </c>
      <c r="H3" s="2">
        <v>2002</v>
      </c>
      <c r="I3" s="2">
        <v>2003</v>
      </c>
      <c r="J3" s="2">
        <v>2004</v>
      </c>
      <c r="K3" s="2">
        <v>2005</v>
      </c>
      <c r="L3" s="2">
        <v>2006</v>
      </c>
      <c r="M3" s="2">
        <v>2007</v>
      </c>
      <c r="N3" s="2">
        <v>2008</v>
      </c>
      <c r="O3" s="2">
        <v>2009</v>
      </c>
      <c r="P3" s="2">
        <v>2010</v>
      </c>
      <c r="Q3" s="2">
        <v>2011</v>
      </c>
      <c r="R3" s="2">
        <v>2012</v>
      </c>
      <c r="S3" s="2">
        <v>2013</v>
      </c>
      <c r="T3" s="2">
        <v>2014</v>
      </c>
      <c r="U3" s="2">
        <v>2015</v>
      </c>
      <c r="V3" s="2">
        <v>2016</v>
      </c>
      <c r="W3" s="2">
        <v>2017</v>
      </c>
      <c r="X3" s="2">
        <v>2018</v>
      </c>
      <c r="Y3" s="2">
        <v>2019</v>
      </c>
      <c r="Z3" s="2">
        <v>2020</v>
      </c>
      <c r="AA3" s="2">
        <v>2021</v>
      </c>
      <c r="AB3" s="2">
        <v>2022</v>
      </c>
      <c r="AC3" s="2">
        <v>2023</v>
      </c>
      <c r="AD3" s="2">
        <v>2024</v>
      </c>
      <c r="AE3" s="2">
        <v>2025</v>
      </c>
    </row>
    <row r="4" spans="1:31" x14ac:dyDescent="0.25">
      <c r="A4" s="3" t="s">
        <v>49</v>
      </c>
      <c r="B4" s="13">
        <v>0</v>
      </c>
      <c r="C4" s="13">
        <v>1.6</v>
      </c>
      <c r="D4" s="13">
        <v>2.7</v>
      </c>
      <c r="E4" s="13">
        <v>2.8</v>
      </c>
      <c r="F4" s="13">
        <v>1.9</v>
      </c>
      <c r="G4" s="13">
        <v>2.5</v>
      </c>
      <c r="H4" s="13">
        <v>0.5</v>
      </c>
      <c r="I4" s="13">
        <v>-0.4</v>
      </c>
      <c r="J4" s="13">
        <v>0.1</v>
      </c>
      <c r="K4" s="13">
        <v>0.9</v>
      </c>
      <c r="L4" s="13">
        <v>2.1</v>
      </c>
      <c r="M4" s="13">
        <v>2.7</v>
      </c>
      <c r="N4" s="13">
        <v>2.2999999999999998</v>
      </c>
      <c r="O4" s="13">
        <v>-1</v>
      </c>
      <c r="P4" s="13">
        <v>0.4</v>
      </c>
      <c r="Q4" s="13">
        <v>0.8</v>
      </c>
      <c r="R4" s="13">
        <v>0.9</v>
      </c>
      <c r="S4" s="13">
        <v>0.6</v>
      </c>
      <c r="T4" s="13">
        <v>0.5</v>
      </c>
      <c r="U4" s="13">
        <v>0.3</v>
      </c>
      <c r="V4" s="13">
        <v>-0.2</v>
      </c>
      <c r="W4" s="13">
        <v>1.8</v>
      </c>
      <c r="X4" s="13">
        <v>1</v>
      </c>
      <c r="Y4" s="13">
        <v>1.7</v>
      </c>
      <c r="Z4" s="13">
        <v>-3.1</v>
      </c>
      <c r="AA4" s="13">
        <v>4.0999999999999996</v>
      </c>
      <c r="AB4" s="13">
        <v>-0.3</v>
      </c>
      <c r="AC4" s="13">
        <v>2.9</v>
      </c>
      <c r="AD4" s="13">
        <v>1.7</v>
      </c>
      <c r="AE4" s="13">
        <v>1.8</v>
      </c>
    </row>
    <row r="5" spans="1:31" x14ac:dyDescent="0.25">
      <c r="A5" s="7" t="s">
        <v>50</v>
      </c>
      <c r="B5" s="14">
        <v>1.4</v>
      </c>
      <c r="C5" s="14">
        <v>2.2999999999999998</v>
      </c>
      <c r="D5" s="14">
        <v>2.5</v>
      </c>
      <c r="E5" s="14">
        <v>4.9000000000000004</v>
      </c>
      <c r="F5" s="14">
        <v>1.2</v>
      </c>
      <c r="G5" s="14">
        <v>3.2</v>
      </c>
      <c r="H5" s="14">
        <v>3.7</v>
      </c>
      <c r="I5" s="14">
        <v>0.6</v>
      </c>
      <c r="J5" s="14">
        <v>0.5</v>
      </c>
      <c r="K5" s="14">
        <v>0.6</v>
      </c>
      <c r="L5" s="14">
        <v>2</v>
      </c>
      <c r="M5" s="14">
        <v>2.6</v>
      </c>
      <c r="N5" s="14">
        <v>2.2000000000000002</v>
      </c>
      <c r="O5" s="14">
        <v>1.6</v>
      </c>
      <c r="P5" s="14">
        <v>0.3</v>
      </c>
      <c r="Q5" s="14">
        <v>1.6</v>
      </c>
      <c r="R5" s="14">
        <v>1.4</v>
      </c>
      <c r="S5" s="14">
        <v>0.8</v>
      </c>
      <c r="T5" s="14">
        <v>0.6</v>
      </c>
      <c r="U5" s="14">
        <v>0.1</v>
      </c>
      <c r="V5" s="14">
        <v>0.3</v>
      </c>
      <c r="W5" s="14">
        <v>1.6</v>
      </c>
      <c r="X5" s="14">
        <v>1.3</v>
      </c>
      <c r="Y5" s="14">
        <v>2.2000000000000002</v>
      </c>
      <c r="Z5" s="14">
        <v>-2.5</v>
      </c>
      <c r="AA5" s="14">
        <v>3.4</v>
      </c>
      <c r="AB5" s="14">
        <v>-0.4</v>
      </c>
      <c r="AC5" s="14">
        <v>2.6</v>
      </c>
      <c r="AD5" s="14">
        <v>1.8</v>
      </c>
      <c r="AE5" s="14">
        <v>2.1</v>
      </c>
    </row>
    <row r="6" spans="1:31" x14ac:dyDescent="0.25">
      <c r="A6" s="15" t="s">
        <v>51</v>
      </c>
      <c r="B6" s="14">
        <v>1.3</v>
      </c>
      <c r="C6" s="14">
        <v>2.6</v>
      </c>
      <c r="D6" s="14">
        <v>2.6</v>
      </c>
      <c r="E6" s="14">
        <v>5</v>
      </c>
      <c r="F6" s="14">
        <v>1.4</v>
      </c>
      <c r="G6" s="14">
        <v>3.5</v>
      </c>
      <c r="H6" s="14">
        <v>2.8</v>
      </c>
      <c r="I6" s="14">
        <v>-0.3</v>
      </c>
      <c r="J6" s="14">
        <v>0.4</v>
      </c>
      <c r="K6" s="14">
        <v>0.1</v>
      </c>
      <c r="L6" s="14">
        <v>2.1</v>
      </c>
      <c r="M6" s="14">
        <v>3</v>
      </c>
      <c r="N6" s="14">
        <v>2.2999999999999998</v>
      </c>
      <c r="O6" s="14">
        <v>0.3</v>
      </c>
      <c r="P6" s="14">
        <v>-0.1</v>
      </c>
      <c r="Q6" s="14">
        <v>1.8</v>
      </c>
      <c r="R6" s="14">
        <v>1.1000000000000001</v>
      </c>
      <c r="S6" s="14">
        <v>0.4</v>
      </c>
      <c r="T6" s="14">
        <v>0</v>
      </c>
      <c r="U6" s="14">
        <v>0.3</v>
      </c>
      <c r="V6" s="14">
        <v>0</v>
      </c>
      <c r="W6" s="14">
        <v>1.7</v>
      </c>
      <c r="X6" s="14">
        <v>1.5</v>
      </c>
      <c r="Y6" s="14">
        <v>2.2000000000000002</v>
      </c>
      <c r="Z6" s="14">
        <v>-4.3</v>
      </c>
      <c r="AA6" s="14">
        <v>4.4000000000000004</v>
      </c>
      <c r="AB6" s="14">
        <v>0.1</v>
      </c>
      <c r="AC6" s="14">
        <v>2.9</v>
      </c>
      <c r="AD6" s="14">
        <v>1.6</v>
      </c>
      <c r="AE6" s="14">
        <v>2.2999999999999998</v>
      </c>
    </row>
    <row r="7" spans="1:31" x14ac:dyDescent="0.25">
      <c r="A7" s="15" t="s">
        <v>52</v>
      </c>
      <c r="B7" s="14">
        <v>1.5</v>
      </c>
      <c r="C7" s="14">
        <v>1.9</v>
      </c>
      <c r="D7" s="14">
        <v>1.9</v>
      </c>
      <c r="E7" s="14">
        <v>4.0999999999999996</v>
      </c>
      <c r="F7" s="14">
        <v>0.4</v>
      </c>
      <c r="G7" s="14">
        <v>2.1</v>
      </c>
      <c r="H7" s="14">
        <v>6.3</v>
      </c>
      <c r="I7" s="14">
        <v>2.6</v>
      </c>
      <c r="J7" s="14">
        <v>0.5</v>
      </c>
      <c r="K7" s="14">
        <v>2.2999999999999998</v>
      </c>
      <c r="L7" s="14">
        <v>1.5</v>
      </c>
      <c r="M7" s="14">
        <v>1.5</v>
      </c>
      <c r="N7" s="14">
        <v>2.5</v>
      </c>
      <c r="O7" s="14">
        <v>5.7</v>
      </c>
      <c r="P7" s="14">
        <v>1.1000000000000001</v>
      </c>
      <c r="Q7" s="14">
        <v>1.2</v>
      </c>
      <c r="R7" s="14">
        <v>2.1</v>
      </c>
      <c r="S7" s="14">
        <v>2.1</v>
      </c>
      <c r="T7" s="14">
        <v>2.2000000000000002</v>
      </c>
      <c r="U7" s="14">
        <v>-0.6</v>
      </c>
      <c r="V7" s="14">
        <v>0.9</v>
      </c>
      <c r="W7" s="14">
        <v>1.2</v>
      </c>
      <c r="X7" s="14">
        <v>0.8</v>
      </c>
      <c r="Y7" s="14">
        <v>1.9</v>
      </c>
      <c r="Z7" s="14">
        <v>2</v>
      </c>
      <c r="AA7" s="14">
        <v>1.1000000000000001</v>
      </c>
      <c r="AB7" s="14">
        <v>-1.2</v>
      </c>
      <c r="AC7" s="14">
        <v>2.7</v>
      </c>
      <c r="AD7" s="14">
        <v>2.6</v>
      </c>
      <c r="AE7" s="14">
        <v>1.7</v>
      </c>
    </row>
    <row r="8" spans="1:31" x14ac:dyDescent="0.25">
      <c r="A8" s="15" t="s">
        <v>53</v>
      </c>
      <c r="B8" s="14">
        <v>3.7</v>
      </c>
      <c r="C8" s="14">
        <v>-1.6</v>
      </c>
      <c r="D8" s="14">
        <v>6.7</v>
      </c>
      <c r="E8" s="14">
        <v>7.8</v>
      </c>
      <c r="F8" s="14">
        <v>2.4</v>
      </c>
      <c r="G8" s="14">
        <v>6.6</v>
      </c>
      <c r="H8" s="14">
        <v>9</v>
      </c>
      <c r="I8" s="14">
        <v>6.9</v>
      </c>
      <c r="J8" s="14">
        <v>6</v>
      </c>
      <c r="K8" s="14">
        <v>2.1</v>
      </c>
      <c r="L8" s="14">
        <v>3.3</v>
      </c>
      <c r="M8" s="14">
        <v>1.3</v>
      </c>
      <c r="N8" s="14">
        <v>-1.7</v>
      </c>
      <c r="O8" s="14">
        <v>5.2</v>
      </c>
      <c r="P8" s="14">
        <v>3.9</v>
      </c>
      <c r="Q8" s="14">
        <v>-1.7</v>
      </c>
      <c r="R8" s="14">
        <v>0.8</v>
      </c>
      <c r="S8" s="14">
        <v>0.3</v>
      </c>
      <c r="T8" s="14">
        <v>4.2</v>
      </c>
      <c r="U8" s="14">
        <v>2.5</v>
      </c>
      <c r="V8" s="14">
        <v>1.7</v>
      </c>
      <c r="W8" s="14">
        <v>3.6</v>
      </c>
      <c r="X8" s="14">
        <v>1.4</v>
      </c>
      <c r="Y8" s="14">
        <v>3.8</v>
      </c>
      <c r="Z8" s="14">
        <v>2.2999999999999998</v>
      </c>
      <c r="AA8" s="14">
        <v>-1.7</v>
      </c>
      <c r="AB8" s="14">
        <v>-6.5</v>
      </c>
      <c r="AC8" s="14">
        <v>-6</v>
      </c>
      <c r="AD8" s="14">
        <v>1.5</v>
      </c>
      <c r="AE8" s="14">
        <v>1.8</v>
      </c>
    </row>
    <row r="9" spans="1:31" x14ac:dyDescent="0.25">
      <c r="A9" s="7" t="s">
        <v>54</v>
      </c>
      <c r="B9" s="14">
        <v>1.1000000000000001</v>
      </c>
      <c r="C9" s="14">
        <v>2.2000000000000002</v>
      </c>
      <c r="D9" s="14">
        <v>2.2000000000000002</v>
      </c>
      <c r="E9" s="14">
        <v>2.1</v>
      </c>
      <c r="F9" s="14">
        <v>0.8</v>
      </c>
      <c r="G9" s="14">
        <v>0.6</v>
      </c>
      <c r="H9" s="14">
        <v>-3.6</v>
      </c>
      <c r="I9" s="14">
        <v>-0.1</v>
      </c>
      <c r="J9" s="14">
        <v>-0.8</v>
      </c>
      <c r="K9" s="14">
        <v>3.7</v>
      </c>
      <c r="L9" s="14">
        <v>3.4</v>
      </c>
      <c r="M9" s="14">
        <v>2</v>
      </c>
      <c r="N9" s="14">
        <v>-1.5</v>
      </c>
      <c r="O9" s="14">
        <v>-2.6</v>
      </c>
      <c r="P9" s="14">
        <v>2.1</v>
      </c>
      <c r="Q9" s="14">
        <v>0.8</v>
      </c>
      <c r="R9" s="14">
        <v>1.6</v>
      </c>
      <c r="S9" s="14">
        <v>1.6</v>
      </c>
      <c r="T9" s="14">
        <v>1.7</v>
      </c>
      <c r="U9" s="14">
        <v>2.5</v>
      </c>
      <c r="V9" s="14">
        <v>-0.1</v>
      </c>
      <c r="W9" s="14">
        <v>1.8</v>
      </c>
      <c r="X9" s="14">
        <v>0.9</v>
      </c>
      <c r="Y9" s="14">
        <v>1.2</v>
      </c>
      <c r="Z9" s="14">
        <v>-2.4</v>
      </c>
      <c r="AA9" s="14">
        <v>4.3</v>
      </c>
      <c r="AB9" s="14">
        <v>-2.5</v>
      </c>
      <c r="AC9" s="14">
        <v>1.4</v>
      </c>
      <c r="AD9" s="14">
        <v>0.8</v>
      </c>
      <c r="AE9" s="14">
        <v>1.1000000000000001</v>
      </c>
    </row>
    <row r="10" spans="1:31" x14ac:dyDescent="0.25">
      <c r="A10" s="15" t="s">
        <v>55</v>
      </c>
      <c r="B10" s="14">
        <v>0.3</v>
      </c>
      <c r="C10" s="14">
        <v>0.9</v>
      </c>
      <c r="D10" s="14">
        <v>3.3</v>
      </c>
      <c r="E10" s="14">
        <v>-0.1</v>
      </c>
      <c r="F10" s="14">
        <v>2.7</v>
      </c>
      <c r="G10" s="14">
        <v>1.9</v>
      </c>
      <c r="H10" s="14">
        <v>-2.9</v>
      </c>
      <c r="I10" s="14">
        <v>-0.6</v>
      </c>
      <c r="J10" s="14">
        <v>-3</v>
      </c>
      <c r="K10" s="14">
        <v>8.6</v>
      </c>
      <c r="L10" s="14">
        <v>5</v>
      </c>
      <c r="M10" s="14">
        <v>4.2</v>
      </c>
      <c r="N10" s="14">
        <v>-1.9</v>
      </c>
      <c r="O10" s="14">
        <v>-5.0999999999999996</v>
      </c>
      <c r="P10" s="14">
        <v>2.5</v>
      </c>
      <c r="Q10" s="14">
        <v>4.0999999999999996</v>
      </c>
      <c r="R10" s="14">
        <v>2.4</v>
      </c>
      <c r="S10" s="14">
        <v>3.1</v>
      </c>
      <c r="T10" s="14">
        <v>0</v>
      </c>
      <c r="U10" s="14">
        <v>2</v>
      </c>
      <c r="V10" s="14">
        <v>0.1</v>
      </c>
      <c r="W10" s="14">
        <v>2.9</v>
      </c>
      <c r="X10" s="14">
        <v>1.8</v>
      </c>
      <c r="Y10" s="14">
        <v>1</v>
      </c>
      <c r="Z10" s="14">
        <v>3.5</v>
      </c>
      <c r="AA10" s="14">
        <v>1.8</v>
      </c>
      <c r="AB10" s="14">
        <v>-1.3</v>
      </c>
      <c r="AC10" s="14">
        <v>-1.7</v>
      </c>
      <c r="AD10" s="14">
        <v>0.9</v>
      </c>
      <c r="AE10" s="14">
        <v>1.2</v>
      </c>
    </row>
    <row r="11" spans="1:31" x14ac:dyDescent="0.25">
      <c r="A11" s="15" t="s">
        <v>56</v>
      </c>
      <c r="B11" s="14">
        <v>1.6</v>
      </c>
      <c r="C11" s="14">
        <v>3</v>
      </c>
      <c r="D11" s="14">
        <v>1.5</v>
      </c>
      <c r="E11" s="14">
        <v>3.6</v>
      </c>
      <c r="F11" s="14">
        <v>-0.4</v>
      </c>
      <c r="G11" s="14">
        <v>-0.4</v>
      </c>
      <c r="H11" s="14">
        <v>-4</v>
      </c>
      <c r="I11" s="14">
        <v>0.3</v>
      </c>
      <c r="J11" s="14">
        <v>0.8</v>
      </c>
      <c r="K11" s="14">
        <v>0.3</v>
      </c>
      <c r="L11" s="14">
        <v>2.1</v>
      </c>
      <c r="M11" s="14">
        <v>0.3</v>
      </c>
      <c r="N11" s="14">
        <v>-1.1000000000000001</v>
      </c>
      <c r="O11" s="14">
        <v>-0.7</v>
      </c>
      <c r="P11" s="14">
        <v>1.7</v>
      </c>
      <c r="Q11" s="14">
        <v>-1.7</v>
      </c>
      <c r="R11" s="14">
        <v>0.9</v>
      </c>
      <c r="S11" s="14">
        <v>0.4</v>
      </c>
      <c r="T11" s="14">
        <v>3.2</v>
      </c>
      <c r="U11" s="14">
        <v>2.9</v>
      </c>
      <c r="V11" s="14">
        <v>-0.3</v>
      </c>
      <c r="W11" s="14">
        <v>1</v>
      </c>
      <c r="X11" s="14">
        <v>0.1</v>
      </c>
      <c r="Y11" s="14">
        <v>1.4</v>
      </c>
      <c r="Z11" s="14">
        <v>-7.4</v>
      </c>
      <c r="AA11" s="14">
        <v>6.7</v>
      </c>
      <c r="AB11" s="14">
        <v>-3.6</v>
      </c>
      <c r="AC11" s="14">
        <v>4.2</v>
      </c>
      <c r="AD11" s="14">
        <v>0.8</v>
      </c>
      <c r="AE11" s="14">
        <v>1</v>
      </c>
    </row>
    <row r="12" spans="1:31" x14ac:dyDescent="0.25">
      <c r="A12" s="7" t="s">
        <v>57</v>
      </c>
      <c r="B12" s="14">
        <v>-6.9</v>
      </c>
      <c r="C12" s="14">
        <v>-2.1</v>
      </c>
      <c r="D12" s="14">
        <v>4.5999999999999996</v>
      </c>
      <c r="E12" s="14">
        <v>-5.3</v>
      </c>
      <c r="F12" s="14">
        <v>7.1</v>
      </c>
      <c r="G12" s="14">
        <v>1.3</v>
      </c>
      <c r="H12" s="14">
        <v>-8.6999999999999993</v>
      </c>
      <c r="I12" s="14">
        <v>-5.9</v>
      </c>
      <c r="J12" s="14">
        <v>-1.4</v>
      </c>
      <c r="K12" s="14">
        <v>-1.5</v>
      </c>
      <c r="L12" s="14">
        <v>0.8</v>
      </c>
      <c r="M12" s="14">
        <v>4.0999999999999996</v>
      </c>
      <c r="N12" s="14">
        <v>8.4</v>
      </c>
      <c r="O12" s="14">
        <v>-13.5</v>
      </c>
      <c r="P12" s="14">
        <v>-1.9</v>
      </c>
      <c r="Q12" s="14">
        <v>-4.7</v>
      </c>
      <c r="R12" s="14">
        <v>-3.4</v>
      </c>
      <c r="S12" s="14">
        <v>-2.8</v>
      </c>
      <c r="T12" s="14">
        <v>-2.5</v>
      </c>
      <c r="U12" s="14">
        <v>-3</v>
      </c>
      <c r="V12" s="14">
        <v>-4.3</v>
      </c>
      <c r="W12" s="14">
        <v>3.1</v>
      </c>
      <c r="X12" s="14">
        <v>-1</v>
      </c>
      <c r="Y12" s="14">
        <v>-1.1000000000000001</v>
      </c>
      <c r="Z12" s="14">
        <v>-9.5</v>
      </c>
      <c r="AA12" s="14">
        <v>10.1</v>
      </c>
      <c r="AB12" s="14">
        <v>6.2</v>
      </c>
      <c r="AC12" s="14">
        <v>8.6999999999999993</v>
      </c>
      <c r="AD12" s="14">
        <v>2.8</v>
      </c>
      <c r="AE12" s="14">
        <v>0.6</v>
      </c>
    </row>
    <row r="13" spans="1:31" x14ac:dyDescent="0.25">
      <c r="A13" s="15" t="s">
        <v>58</v>
      </c>
      <c r="B13" s="14">
        <v>-8</v>
      </c>
      <c r="C13" s="14">
        <v>-3.7</v>
      </c>
      <c r="D13" s="14">
        <v>-1.7</v>
      </c>
      <c r="E13" s="14">
        <v>-14.2</v>
      </c>
      <c r="F13" s="14">
        <v>7.8</v>
      </c>
      <c r="G13" s="14">
        <v>-0.8</v>
      </c>
      <c r="H13" s="14">
        <v>-18.3</v>
      </c>
      <c r="I13" s="14">
        <v>-22</v>
      </c>
      <c r="J13" s="14">
        <v>-10.3</v>
      </c>
      <c r="K13" s="14">
        <v>-5.5</v>
      </c>
      <c r="L13" s="14">
        <v>1.6</v>
      </c>
      <c r="M13" s="14">
        <v>24.3</v>
      </c>
      <c r="N13" s="14">
        <v>3</v>
      </c>
      <c r="O13" s="14">
        <v>-20.9</v>
      </c>
      <c r="P13" s="14">
        <v>-14.5</v>
      </c>
      <c r="Q13" s="14">
        <v>-21.7</v>
      </c>
      <c r="R13" s="14">
        <v>-27</v>
      </c>
      <c r="S13" s="14">
        <v>-21.9</v>
      </c>
      <c r="T13" s="14">
        <v>-23.7</v>
      </c>
      <c r="U13" s="14">
        <v>-24.6</v>
      </c>
      <c r="V13" s="14">
        <v>-24.3</v>
      </c>
      <c r="W13" s="14">
        <v>-14.6</v>
      </c>
      <c r="X13" s="14">
        <v>-1.5</v>
      </c>
      <c r="Y13" s="14">
        <v>-24.6</v>
      </c>
      <c r="Z13" s="14">
        <v>-24.8</v>
      </c>
      <c r="AA13" s="14">
        <v>-18</v>
      </c>
      <c r="AB13" s="14">
        <v>538.6</v>
      </c>
      <c r="AC13" s="14">
        <v>142.9</v>
      </c>
      <c r="AD13" s="14">
        <v>8.8000000000000007</v>
      </c>
      <c r="AE13" s="14">
        <v>1.8</v>
      </c>
    </row>
    <row r="14" spans="1:31" x14ac:dyDescent="0.25">
      <c r="A14" s="15" t="s">
        <v>59</v>
      </c>
      <c r="B14" s="14">
        <v>-10.9</v>
      </c>
      <c r="C14" s="14">
        <v>-4.4000000000000004</v>
      </c>
      <c r="D14" s="14">
        <v>18.5</v>
      </c>
      <c r="E14" s="14">
        <v>-17</v>
      </c>
      <c r="F14" s="14">
        <v>30</v>
      </c>
      <c r="G14" s="14">
        <v>3.2</v>
      </c>
      <c r="H14" s="14">
        <v>-30</v>
      </c>
      <c r="I14" s="14">
        <v>-16.5</v>
      </c>
      <c r="J14" s="14">
        <v>-21.5</v>
      </c>
      <c r="K14" s="14">
        <v>37.799999999999997</v>
      </c>
      <c r="L14" s="14">
        <v>33.1</v>
      </c>
      <c r="M14" s="14">
        <v>44.1</v>
      </c>
      <c r="N14" s="14">
        <v>6</v>
      </c>
      <c r="O14" s="14">
        <v>-34.9</v>
      </c>
      <c r="P14" s="14">
        <v>-7.7</v>
      </c>
      <c r="Q14" s="14">
        <v>-4.5</v>
      </c>
      <c r="R14" s="14">
        <v>-29.1</v>
      </c>
      <c r="S14" s="14">
        <v>-18.3</v>
      </c>
      <c r="T14" s="14">
        <v>-2.9</v>
      </c>
      <c r="U14" s="14">
        <v>-12.2</v>
      </c>
      <c r="V14" s="14">
        <v>-16.8</v>
      </c>
      <c r="W14" s="14">
        <v>1.3</v>
      </c>
      <c r="X14" s="14">
        <v>-7.8</v>
      </c>
      <c r="Y14" s="14">
        <v>-8.8000000000000007</v>
      </c>
      <c r="Z14" s="14">
        <v>-5.7</v>
      </c>
      <c r="AA14" s="14">
        <v>10.9</v>
      </c>
      <c r="AB14" s="14">
        <v>163.1</v>
      </c>
      <c r="AC14" s="14">
        <v>120.1</v>
      </c>
      <c r="AD14" s="14">
        <v>1.9</v>
      </c>
      <c r="AE14" s="14">
        <v>2.2000000000000002</v>
      </c>
    </row>
    <row r="15" spans="1:31" x14ac:dyDescent="0.25">
      <c r="A15" s="15" t="s">
        <v>60</v>
      </c>
      <c r="B15" s="14">
        <v>-15.7</v>
      </c>
      <c r="C15" s="14">
        <v>-1.1000000000000001</v>
      </c>
      <c r="D15" s="14">
        <v>30.8</v>
      </c>
      <c r="E15" s="14">
        <v>9.9</v>
      </c>
      <c r="F15" s="14">
        <v>17.899999999999999</v>
      </c>
      <c r="G15" s="14">
        <v>5.7</v>
      </c>
      <c r="H15" s="14">
        <v>-10</v>
      </c>
      <c r="I15" s="14">
        <v>12.1</v>
      </c>
      <c r="J15" s="14">
        <v>-1.1000000000000001</v>
      </c>
      <c r="K15" s="14">
        <v>-0.6</v>
      </c>
      <c r="L15" s="14">
        <v>2.8</v>
      </c>
      <c r="M15" s="14">
        <v>5.5</v>
      </c>
      <c r="N15" s="14">
        <v>9.1</v>
      </c>
      <c r="O15" s="14">
        <v>-15.3</v>
      </c>
      <c r="P15" s="14">
        <v>0.3</v>
      </c>
      <c r="Q15" s="14">
        <v>4</v>
      </c>
      <c r="R15" s="14">
        <v>1.8</v>
      </c>
      <c r="S15" s="14">
        <v>1.9</v>
      </c>
      <c r="T15" s="14">
        <v>1.9</v>
      </c>
      <c r="U15" s="14">
        <v>1.9</v>
      </c>
      <c r="V15" s="14">
        <v>1.1000000000000001</v>
      </c>
      <c r="W15" s="14">
        <v>3.9</v>
      </c>
      <c r="X15" s="14">
        <v>2</v>
      </c>
      <c r="Y15" s="14">
        <v>1.2</v>
      </c>
      <c r="Z15" s="14">
        <v>-7.8</v>
      </c>
      <c r="AA15" s="14">
        <v>16.2</v>
      </c>
      <c r="AB15" s="14">
        <v>-2.2000000000000002</v>
      </c>
      <c r="AC15" s="14">
        <v>-2.7</v>
      </c>
      <c r="AD15" s="14">
        <v>-0.3</v>
      </c>
      <c r="AE15" s="14">
        <v>1.4</v>
      </c>
    </row>
    <row r="16" spans="1:31" x14ac:dyDescent="0.25">
      <c r="A16" s="8" t="s">
        <v>61</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row>
    <row r="17" spans="1:31" x14ac:dyDescent="0.25">
      <c r="A17" s="7" t="s">
        <v>62</v>
      </c>
      <c r="B17" s="14">
        <v>1.2</v>
      </c>
      <c r="C17" s="14">
        <v>2.8</v>
      </c>
      <c r="D17" s="14">
        <v>1.2</v>
      </c>
      <c r="E17" s="14">
        <v>1.4</v>
      </c>
      <c r="F17" s="14">
        <v>-0.8</v>
      </c>
      <c r="G17" s="14">
        <v>3.3</v>
      </c>
      <c r="H17" s="14">
        <v>5</v>
      </c>
      <c r="I17" s="14">
        <v>2.1</v>
      </c>
      <c r="J17" s="14">
        <v>0.9</v>
      </c>
      <c r="K17" s="14">
        <v>1.1000000000000001</v>
      </c>
      <c r="L17" s="14">
        <v>0.7</v>
      </c>
      <c r="M17" s="14">
        <v>2.5</v>
      </c>
      <c r="N17" s="14">
        <v>2.6</v>
      </c>
      <c r="O17" s="14">
        <v>9.1</v>
      </c>
      <c r="P17" s="14">
        <v>-0.7</v>
      </c>
      <c r="Q17" s="14">
        <v>0.2</v>
      </c>
      <c r="R17" s="14">
        <v>2</v>
      </c>
      <c r="S17" s="14">
        <v>2.2000000000000002</v>
      </c>
      <c r="T17" s="14">
        <v>0.2</v>
      </c>
      <c r="U17" s="14">
        <v>0.8</v>
      </c>
      <c r="V17" s="14">
        <v>1</v>
      </c>
      <c r="W17" s="14">
        <v>1.4</v>
      </c>
      <c r="X17" s="14">
        <v>0.5</v>
      </c>
      <c r="Y17" s="14">
        <v>2</v>
      </c>
      <c r="Z17" s="14">
        <v>12.6</v>
      </c>
      <c r="AA17" s="14">
        <v>-3.3</v>
      </c>
      <c r="AB17" s="14">
        <v>-2.8</v>
      </c>
      <c r="AC17" s="14">
        <v>1.1000000000000001</v>
      </c>
      <c r="AD17" s="14">
        <v>3</v>
      </c>
      <c r="AE17" s="14">
        <v>2.7</v>
      </c>
    </row>
    <row r="18" spans="1:31" x14ac:dyDescent="0.25">
      <c r="A18" s="15" t="s">
        <v>63</v>
      </c>
      <c r="B18" s="14">
        <v>1.7</v>
      </c>
      <c r="C18" s="14">
        <v>2.2000000000000002</v>
      </c>
      <c r="D18" s="14">
        <v>1.7</v>
      </c>
      <c r="E18" s="14">
        <v>1.9</v>
      </c>
      <c r="F18" s="14">
        <v>-0.5</v>
      </c>
      <c r="G18" s="14">
        <v>2.5</v>
      </c>
      <c r="H18" s="14">
        <v>5.7</v>
      </c>
      <c r="I18" s="14">
        <v>2.9</v>
      </c>
      <c r="J18" s="14">
        <v>0.7</v>
      </c>
      <c r="K18" s="14">
        <v>0.4</v>
      </c>
      <c r="L18" s="14">
        <v>0.7</v>
      </c>
      <c r="M18" s="14">
        <v>1.8</v>
      </c>
      <c r="N18" s="14">
        <v>2.5</v>
      </c>
      <c r="O18" s="14">
        <v>7.9</v>
      </c>
      <c r="P18" s="14">
        <v>-0.6</v>
      </c>
      <c r="Q18" s="14">
        <v>0.6</v>
      </c>
      <c r="R18" s="14">
        <v>2.2000000000000002</v>
      </c>
      <c r="S18" s="14">
        <v>2.2999999999999998</v>
      </c>
      <c r="T18" s="14">
        <v>0.3</v>
      </c>
      <c r="U18" s="14">
        <v>1.2</v>
      </c>
      <c r="V18" s="14">
        <v>0.8</v>
      </c>
      <c r="W18" s="14">
        <v>1.6</v>
      </c>
      <c r="X18" s="14">
        <v>0.7</v>
      </c>
      <c r="Y18" s="14">
        <v>1.8</v>
      </c>
      <c r="Z18" s="14">
        <v>12.1</v>
      </c>
      <c r="AA18" s="14">
        <v>-2.5</v>
      </c>
      <c r="AB18" s="14">
        <v>-4.4000000000000004</v>
      </c>
      <c r="AC18" s="14">
        <v>2.4</v>
      </c>
      <c r="AD18" s="14">
        <v>4.2</v>
      </c>
      <c r="AE18" s="14">
        <v>2.9</v>
      </c>
    </row>
    <row r="19" spans="1:31" x14ac:dyDescent="0.25">
      <c r="A19" s="7" t="s">
        <v>64</v>
      </c>
      <c r="B19" s="14">
        <v>2</v>
      </c>
      <c r="C19" s="14">
        <v>3.5</v>
      </c>
      <c r="D19" s="14">
        <v>3.3</v>
      </c>
      <c r="E19" s="14">
        <v>2.8</v>
      </c>
      <c r="F19" s="14">
        <v>-0.1</v>
      </c>
      <c r="G19" s="14">
        <v>2.6</v>
      </c>
      <c r="H19" s="14">
        <v>4.5</v>
      </c>
      <c r="I19" s="14">
        <v>1</v>
      </c>
      <c r="J19" s="14">
        <v>0.2</v>
      </c>
      <c r="K19" s="14">
        <v>0.2</v>
      </c>
      <c r="L19" s="14">
        <v>1.6</v>
      </c>
      <c r="M19" s="14">
        <v>3.8</v>
      </c>
      <c r="N19" s="14">
        <v>2.1</v>
      </c>
      <c r="O19" s="14">
        <v>3.1</v>
      </c>
      <c r="P19" s="14">
        <v>0.5</v>
      </c>
      <c r="Q19" s="14">
        <v>0.7</v>
      </c>
      <c r="R19" s="14">
        <v>1.8</v>
      </c>
      <c r="S19" s="14">
        <v>1</v>
      </c>
      <c r="T19" s="14">
        <v>0</v>
      </c>
      <c r="U19" s="14">
        <v>0.7</v>
      </c>
      <c r="V19" s="14">
        <v>-2.2000000000000002</v>
      </c>
      <c r="W19" s="14">
        <v>1</v>
      </c>
      <c r="X19" s="14">
        <v>0.3</v>
      </c>
      <c r="Y19" s="14">
        <v>1.5</v>
      </c>
      <c r="Z19" s="14">
        <v>-1.5</v>
      </c>
      <c r="AA19" s="14">
        <v>1.7</v>
      </c>
      <c r="AB19" s="14">
        <v>-1.3</v>
      </c>
      <c r="AC19" s="14">
        <v>1.8</v>
      </c>
      <c r="AD19" s="14">
        <v>2.6</v>
      </c>
      <c r="AE19" s="14">
        <v>2.1</v>
      </c>
    </row>
    <row r="20" spans="1:31" x14ac:dyDescent="0.25">
      <c r="A20" s="15" t="s">
        <v>65</v>
      </c>
      <c r="B20" s="14">
        <v>2.2999999999999998</v>
      </c>
      <c r="C20" s="14">
        <v>3.6</v>
      </c>
      <c r="D20" s="14">
        <v>3.4</v>
      </c>
      <c r="E20" s="14">
        <v>2.5</v>
      </c>
      <c r="F20" s="14">
        <v>-0.3</v>
      </c>
      <c r="G20" s="14">
        <v>2.2999999999999998</v>
      </c>
      <c r="H20" s="14">
        <v>4.4000000000000004</v>
      </c>
      <c r="I20" s="14">
        <v>1.3</v>
      </c>
      <c r="J20" s="14">
        <v>0.5</v>
      </c>
      <c r="K20" s="14">
        <v>0.4</v>
      </c>
      <c r="L20" s="14">
        <v>1.1000000000000001</v>
      </c>
      <c r="M20" s="14">
        <v>3.3</v>
      </c>
      <c r="N20" s="14">
        <v>2.5</v>
      </c>
      <c r="O20" s="14">
        <v>2.7</v>
      </c>
      <c r="P20" s="14">
        <v>0.7</v>
      </c>
      <c r="Q20" s="14">
        <v>0.9</v>
      </c>
      <c r="R20" s="14">
        <v>1.9</v>
      </c>
      <c r="S20" s="14">
        <v>0.7</v>
      </c>
      <c r="T20" s="14">
        <v>0.1</v>
      </c>
      <c r="U20" s="14">
        <v>1.7</v>
      </c>
      <c r="V20" s="14">
        <v>-2.1</v>
      </c>
      <c r="W20" s="14">
        <v>0.6</v>
      </c>
      <c r="X20" s="14">
        <v>0.6</v>
      </c>
      <c r="Y20" s="14">
        <v>1.6</v>
      </c>
      <c r="Z20" s="14">
        <v>-2.2000000000000002</v>
      </c>
      <c r="AA20" s="14">
        <v>2</v>
      </c>
      <c r="AB20" s="14">
        <v>-1</v>
      </c>
      <c r="AC20" s="14">
        <v>2</v>
      </c>
      <c r="AD20" s="14">
        <v>2.6</v>
      </c>
      <c r="AE20" s="14">
        <v>2</v>
      </c>
    </row>
    <row r="21" spans="1:31" x14ac:dyDescent="0.25">
      <c r="A21" s="15" t="s">
        <v>66</v>
      </c>
      <c r="B21" s="14">
        <v>0.6</v>
      </c>
      <c r="C21" s="14">
        <v>2.9</v>
      </c>
      <c r="D21" s="14">
        <v>2.8</v>
      </c>
      <c r="E21" s="14">
        <v>4.5</v>
      </c>
      <c r="F21" s="14">
        <v>1.2</v>
      </c>
      <c r="G21" s="14">
        <v>4.2</v>
      </c>
      <c r="H21" s="14">
        <v>5.3</v>
      </c>
      <c r="I21" s="14">
        <v>-0.4</v>
      </c>
      <c r="J21" s="14">
        <v>-1.5</v>
      </c>
      <c r="K21" s="14">
        <v>-1</v>
      </c>
      <c r="L21" s="14">
        <v>4.7</v>
      </c>
      <c r="M21" s="14">
        <v>6.6</v>
      </c>
      <c r="N21" s="14">
        <v>0</v>
      </c>
      <c r="O21" s="14">
        <v>5.5</v>
      </c>
      <c r="P21" s="14">
        <v>-0.7</v>
      </c>
      <c r="Q21" s="14">
        <v>-0.6</v>
      </c>
      <c r="R21" s="14">
        <v>0.9</v>
      </c>
      <c r="S21" s="14">
        <v>2.6</v>
      </c>
      <c r="T21" s="14">
        <v>-0.5</v>
      </c>
      <c r="U21" s="14">
        <v>-5.0999999999999996</v>
      </c>
      <c r="V21" s="14">
        <v>-2.7</v>
      </c>
      <c r="W21" s="14">
        <v>3.3</v>
      </c>
      <c r="X21" s="14">
        <v>-1.7</v>
      </c>
      <c r="Y21" s="14">
        <v>1</v>
      </c>
      <c r="Z21" s="14">
        <v>2.4</v>
      </c>
      <c r="AA21" s="14">
        <v>-0.3</v>
      </c>
      <c r="AB21" s="14">
        <v>-3.1</v>
      </c>
      <c r="AC21" s="14">
        <v>1.1000000000000001</v>
      </c>
      <c r="AD21" s="14">
        <v>3.1</v>
      </c>
      <c r="AE21" s="14">
        <v>3.2</v>
      </c>
    </row>
    <row r="22" spans="1:31" x14ac:dyDescent="0.25">
      <c r="A22" s="7" t="s">
        <v>67</v>
      </c>
      <c r="B22" s="14">
        <v>-0.7</v>
      </c>
      <c r="C22" s="14">
        <v>4.9000000000000004</v>
      </c>
      <c r="D22" s="14">
        <v>2.6</v>
      </c>
      <c r="E22" s="14">
        <v>1.4</v>
      </c>
      <c r="F22" s="14">
        <v>3.4</v>
      </c>
      <c r="G22" s="14">
        <v>2.7</v>
      </c>
      <c r="H22" s="14">
        <v>2.4</v>
      </c>
      <c r="I22" s="14">
        <v>-1.4</v>
      </c>
      <c r="J22" s="14">
        <v>1.8</v>
      </c>
      <c r="K22" s="14">
        <v>1.2</v>
      </c>
      <c r="L22" s="14">
        <v>-1.7</v>
      </c>
      <c r="M22" s="14">
        <v>1.4</v>
      </c>
      <c r="N22" s="14">
        <v>3.1</v>
      </c>
      <c r="O22" s="14">
        <v>-2.5</v>
      </c>
      <c r="P22" s="14">
        <v>3.5</v>
      </c>
      <c r="Q22" s="14">
        <v>2.8</v>
      </c>
      <c r="R22" s="14">
        <v>1.6</v>
      </c>
      <c r="S22" s="14">
        <v>4</v>
      </c>
      <c r="T22" s="14">
        <v>1.2</v>
      </c>
      <c r="U22" s="14">
        <v>-1.1000000000000001</v>
      </c>
      <c r="V22" s="14">
        <v>-2.2000000000000002</v>
      </c>
      <c r="W22" s="14">
        <v>1.6</v>
      </c>
      <c r="X22" s="14">
        <v>0.7</v>
      </c>
      <c r="Y22" s="14">
        <v>-1.7</v>
      </c>
      <c r="Z22" s="14">
        <v>-0.8</v>
      </c>
      <c r="AA22" s="14">
        <v>2.6</v>
      </c>
      <c r="AB22" s="14">
        <v>4.7</v>
      </c>
      <c r="AC22" s="14">
        <v>0.6</v>
      </c>
      <c r="AD22" s="14">
        <v>3.6</v>
      </c>
      <c r="AE22" s="14">
        <v>3.9</v>
      </c>
    </row>
    <row r="23" spans="1:31" ht="15.75" thickBot="1" x14ac:dyDescent="0.3">
      <c r="A23" s="8" t="s">
        <v>68</v>
      </c>
      <c r="B23" s="14">
        <v>-0.2</v>
      </c>
      <c r="C23" s="14">
        <v>0.7</v>
      </c>
      <c r="D23" s="14">
        <v>2.1</v>
      </c>
      <c r="E23" s="14">
        <v>2.7</v>
      </c>
      <c r="F23" s="14">
        <v>1.5</v>
      </c>
      <c r="G23" s="14">
        <v>2.6</v>
      </c>
      <c r="H23" s="14">
        <v>0.2</v>
      </c>
      <c r="I23" s="14">
        <v>0.1</v>
      </c>
      <c r="J23" s="14">
        <v>-0.1</v>
      </c>
      <c r="K23" s="14">
        <v>1.1000000000000001</v>
      </c>
      <c r="L23" s="14">
        <v>2.7</v>
      </c>
      <c r="M23" s="14">
        <v>2.5</v>
      </c>
      <c r="N23" s="14">
        <v>2.2999999999999998</v>
      </c>
      <c r="O23" s="14">
        <v>1</v>
      </c>
      <c r="P23" s="14">
        <v>-0.7</v>
      </c>
      <c r="Q23" s="14">
        <v>0.2</v>
      </c>
      <c r="R23" s="14">
        <v>0.9</v>
      </c>
      <c r="S23" s="14">
        <v>0.3</v>
      </c>
      <c r="T23" s="14">
        <v>0.4</v>
      </c>
      <c r="U23" s="14">
        <v>0.7</v>
      </c>
      <c r="V23" s="14">
        <v>1.4</v>
      </c>
      <c r="W23" s="14">
        <v>1.9</v>
      </c>
      <c r="X23" s="14">
        <v>1.2</v>
      </c>
      <c r="Y23" s="14">
        <v>2.7</v>
      </c>
      <c r="Z23" s="14">
        <v>1.2</v>
      </c>
      <c r="AA23" s="14">
        <v>2.2999999999999998</v>
      </c>
      <c r="AB23" s="14">
        <v>-1.9</v>
      </c>
      <c r="AC23" s="14">
        <v>3.2</v>
      </c>
      <c r="AD23" s="14">
        <v>1.5</v>
      </c>
      <c r="AE23" s="14">
        <v>1.6</v>
      </c>
    </row>
    <row r="24" spans="1:31" ht="15" customHeight="1" x14ac:dyDescent="0.25">
      <c r="A24" s="38" t="s">
        <v>69</v>
      </c>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row>
    <row r="25" spans="1:31" x14ac:dyDescent="0.25">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row>
  </sheetData>
  <mergeCells count="3">
    <mergeCell ref="A1:AE1"/>
    <mergeCell ref="A2:AE2"/>
    <mergeCell ref="A24:AE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6EDDD-7675-4A51-BC6F-D9FCB0292A2B}">
  <dimension ref="A1:AE31"/>
  <sheetViews>
    <sheetView showGridLines="0" workbookViewId="0">
      <pane xSplit="1" ySplit="3" topLeftCell="B4" activePane="bottomRight" state="frozenSplit"/>
      <selection pane="topRight" activeCell="B1" sqref="B1"/>
      <selection pane="bottomLeft" activeCell="A4" sqref="A4"/>
      <selection pane="bottomRight" sqref="A1:AE1"/>
    </sheetView>
  </sheetViews>
  <sheetFormatPr defaultRowHeight="15" x14ac:dyDescent="0.25"/>
  <cols>
    <col min="1" max="1" width="70.7109375" style="1" customWidth="1"/>
    <col min="2" max="5" width="5.5703125" style="1" bestFit="1" customWidth="1"/>
    <col min="6" max="29" width="6.28515625" style="1" bestFit="1" customWidth="1"/>
    <col min="30" max="31" width="6.5703125" style="1" bestFit="1" customWidth="1"/>
    <col min="32" max="16384" width="9.140625" style="1"/>
  </cols>
  <sheetData>
    <row r="1" spans="1:31" ht="15" customHeight="1" x14ac:dyDescent="0.25">
      <c r="A1" s="27" t="s">
        <v>24</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row>
    <row r="2" spans="1:31" ht="15.75" thickBot="1" x14ac:dyDescent="0.3">
      <c r="A2" s="28" t="s">
        <v>1</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15.75" thickBot="1" x14ac:dyDescent="0.3">
      <c r="A3" s="2"/>
      <c r="B3" s="2">
        <v>1996</v>
      </c>
      <c r="C3" s="2">
        <v>1997</v>
      </c>
      <c r="D3" s="2">
        <v>1998</v>
      </c>
      <c r="E3" s="2">
        <v>1999</v>
      </c>
      <c r="F3" s="2">
        <v>2000</v>
      </c>
      <c r="G3" s="2">
        <v>2001</v>
      </c>
      <c r="H3" s="2">
        <v>2002</v>
      </c>
      <c r="I3" s="2">
        <v>2003</v>
      </c>
      <c r="J3" s="2">
        <v>2004</v>
      </c>
      <c r="K3" s="2">
        <v>2005</v>
      </c>
      <c r="L3" s="2">
        <v>2006</v>
      </c>
      <c r="M3" s="2">
        <v>2007</v>
      </c>
      <c r="N3" s="2">
        <v>2008</v>
      </c>
      <c r="O3" s="2">
        <v>2009</v>
      </c>
      <c r="P3" s="2">
        <v>2010</v>
      </c>
      <c r="Q3" s="2">
        <v>2011</v>
      </c>
      <c r="R3" s="2">
        <v>2012</v>
      </c>
      <c r="S3" s="2">
        <v>2013</v>
      </c>
      <c r="T3" s="2">
        <v>2014</v>
      </c>
      <c r="U3" s="2">
        <v>2015</v>
      </c>
      <c r="V3" s="2">
        <v>2016</v>
      </c>
      <c r="W3" s="2">
        <v>2017</v>
      </c>
      <c r="X3" s="2">
        <v>2018</v>
      </c>
      <c r="Y3" s="2">
        <v>2019</v>
      </c>
      <c r="Z3" s="2">
        <v>2020</v>
      </c>
      <c r="AA3" s="2">
        <v>2021</v>
      </c>
      <c r="AB3" s="2">
        <v>2022</v>
      </c>
      <c r="AC3" s="2">
        <v>2023</v>
      </c>
      <c r="AD3" s="2">
        <v>2024</v>
      </c>
      <c r="AE3" s="2">
        <v>2025</v>
      </c>
    </row>
    <row r="4" spans="1:31" x14ac:dyDescent="0.25">
      <c r="A4" s="3" t="s">
        <v>2</v>
      </c>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x14ac:dyDescent="0.25">
      <c r="A5" s="5" t="s">
        <v>25</v>
      </c>
      <c r="B5" s="6">
        <v>23.2</v>
      </c>
      <c r="C5" s="6">
        <v>25.05</v>
      </c>
      <c r="D5" s="6">
        <v>25.08</v>
      </c>
      <c r="E5" s="6">
        <v>24.98</v>
      </c>
      <c r="F5" s="6">
        <v>27.04</v>
      </c>
      <c r="G5" s="6">
        <v>22.3</v>
      </c>
      <c r="H5" s="6">
        <v>25.11</v>
      </c>
      <c r="I5" s="6">
        <v>28.52</v>
      </c>
      <c r="J5" s="6">
        <v>32.94</v>
      </c>
      <c r="K5" s="6">
        <v>34.49</v>
      </c>
      <c r="L5" s="6">
        <v>35.5</v>
      </c>
      <c r="M5" s="6">
        <v>38.659999999999997</v>
      </c>
      <c r="N5" s="6">
        <v>32.92</v>
      </c>
      <c r="O5" s="6">
        <v>30.14</v>
      </c>
      <c r="P5" s="6">
        <v>36.68</v>
      </c>
      <c r="Q5" s="6">
        <v>30.84</v>
      </c>
      <c r="R5" s="6">
        <v>36.28</v>
      </c>
      <c r="S5" s="6">
        <v>37.07</v>
      </c>
      <c r="T5" s="6">
        <v>41.54</v>
      </c>
      <c r="U5" s="6">
        <v>47.51</v>
      </c>
      <c r="V5" s="6">
        <v>50.08</v>
      </c>
      <c r="W5" s="6">
        <v>49.42</v>
      </c>
      <c r="X5" s="6">
        <v>50.46</v>
      </c>
      <c r="Y5" s="6">
        <v>54.92</v>
      </c>
      <c r="Z5" s="6">
        <v>55.03</v>
      </c>
      <c r="AA5" s="6">
        <v>67.790000000000006</v>
      </c>
      <c r="AB5" s="6">
        <v>73.069999999999993</v>
      </c>
      <c r="AC5" s="6">
        <v>67.23</v>
      </c>
      <c r="AD5" s="6">
        <v>70.11</v>
      </c>
      <c r="AE5" s="6">
        <v>71.31</v>
      </c>
    </row>
    <row r="6" spans="1:31" x14ac:dyDescent="0.25">
      <c r="A6" s="7" t="s">
        <v>26</v>
      </c>
      <c r="B6" s="6">
        <v>23.68</v>
      </c>
      <c r="C6" s="6">
        <v>24.67</v>
      </c>
      <c r="D6" s="6">
        <v>25.67</v>
      </c>
      <c r="E6" s="6">
        <v>24.82</v>
      </c>
      <c r="F6" s="6">
        <v>28.23</v>
      </c>
      <c r="G6" s="6">
        <v>26.39</v>
      </c>
      <c r="H6" s="6">
        <v>27.61</v>
      </c>
      <c r="I6" s="6">
        <v>29.45</v>
      </c>
      <c r="J6" s="6">
        <v>36.32</v>
      </c>
      <c r="K6" s="6">
        <v>39.54</v>
      </c>
      <c r="L6" s="6">
        <v>40.94</v>
      </c>
      <c r="M6" s="6">
        <v>45.04</v>
      </c>
      <c r="N6" s="6">
        <v>39.700000000000003</v>
      </c>
      <c r="O6" s="6">
        <v>34.659999999999997</v>
      </c>
      <c r="P6" s="6">
        <v>42.78</v>
      </c>
      <c r="Q6" s="6">
        <v>42.11</v>
      </c>
      <c r="R6" s="6">
        <v>39.65</v>
      </c>
      <c r="S6" s="6">
        <v>40.28</v>
      </c>
      <c r="T6" s="6">
        <v>45.19</v>
      </c>
      <c r="U6" s="6">
        <v>53.09</v>
      </c>
      <c r="V6" s="6">
        <v>57.76</v>
      </c>
      <c r="W6" s="6">
        <v>59.75</v>
      </c>
      <c r="X6" s="6">
        <v>61.89</v>
      </c>
      <c r="Y6" s="6">
        <v>66.819999999999993</v>
      </c>
      <c r="Z6" s="6">
        <v>61.13</v>
      </c>
      <c r="AA6" s="6">
        <v>77.66</v>
      </c>
      <c r="AB6" s="6">
        <v>83.16</v>
      </c>
      <c r="AC6" s="6">
        <v>78.06</v>
      </c>
      <c r="AD6" s="6">
        <v>79.94</v>
      </c>
      <c r="AE6" s="6">
        <v>80.25</v>
      </c>
    </row>
    <row r="7" spans="1:31" x14ac:dyDescent="0.25">
      <c r="A7" s="7" t="s">
        <v>27</v>
      </c>
      <c r="B7" s="6">
        <v>7.47</v>
      </c>
      <c r="C7" s="6">
        <v>8.16</v>
      </c>
      <c r="D7" s="6">
        <v>8.8000000000000007</v>
      </c>
      <c r="E7" s="6">
        <v>8.81</v>
      </c>
      <c r="F7" s="6">
        <v>9.17</v>
      </c>
      <c r="G7" s="6">
        <v>9.8000000000000007</v>
      </c>
      <c r="H7" s="6">
        <v>10.46</v>
      </c>
      <c r="I7" s="6">
        <v>10.86</v>
      </c>
      <c r="J7" s="6">
        <v>10.83</v>
      </c>
      <c r="K7" s="6">
        <v>11.21</v>
      </c>
      <c r="L7" s="6">
        <v>11.57</v>
      </c>
      <c r="M7" s="6">
        <v>12.49</v>
      </c>
      <c r="N7" s="6">
        <v>12.97</v>
      </c>
      <c r="O7" s="6">
        <v>13.08</v>
      </c>
      <c r="P7" s="6">
        <v>13.33</v>
      </c>
      <c r="Q7" s="6">
        <v>12.88</v>
      </c>
      <c r="R7" s="6">
        <v>13.15</v>
      </c>
      <c r="S7" s="6">
        <v>13.11</v>
      </c>
      <c r="T7" s="6">
        <v>12.9</v>
      </c>
      <c r="U7" s="6">
        <v>12.83</v>
      </c>
      <c r="V7" s="6">
        <v>12.61</v>
      </c>
      <c r="W7" s="6">
        <v>13.01</v>
      </c>
      <c r="X7" s="6">
        <v>13.51</v>
      </c>
      <c r="Y7" s="6">
        <v>13.59</v>
      </c>
      <c r="Z7" s="6">
        <v>13.67</v>
      </c>
      <c r="AA7" s="6">
        <v>13.87</v>
      </c>
      <c r="AB7" s="6">
        <v>14.68</v>
      </c>
      <c r="AC7" s="6">
        <v>15.47</v>
      </c>
      <c r="AD7" s="6">
        <v>16</v>
      </c>
      <c r="AE7" s="6">
        <v>16.48</v>
      </c>
    </row>
    <row r="8" spans="1:31" x14ac:dyDescent="0.25">
      <c r="A8" s="11" t="s">
        <v>28</v>
      </c>
      <c r="B8" s="6">
        <v>3.76</v>
      </c>
      <c r="C8" s="6">
        <v>4.1500000000000004</v>
      </c>
      <c r="D8" s="6">
        <v>4.6100000000000003</v>
      </c>
      <c r="E8" s="6">
        <v>4.6900000000000004</v>
      </c>
      <c r="F8" s="6">
        <v>4.87</v>
      </c>
      <c r="G8" s="6">
        <v>5.31</v>
      </c>
      <c r="H8" s="6">
        <v>5.74</v>
      </c>
      <c r="I8" s="6">
        <v>5.99</v>
      </c>
      <c r="J8" s="6">
        <v>6.12</v>
      </c>
      <c r="K8" s="6">
        <v>6.32</v>
      </c>
      <c r="L8" s="6">
        <v>6.49</v>
      </c>
      <c r="M8" s="6">
        <v>6.94</v>
      </c>
      <c r="N8" s="6">
        <v>7.75</v>
      </c>
      <c r="O8" s="6">
        <v>7.78</v>
      </c>
      <c r="P8" s="6">
        <v>8.01</v>
      </c>
      <c r="Q8" s="6">
        <v>7.83</v>
      </c>
      <c r="R8" s="6">
        <v>8.09</v>
      </c>
      <c r="S8" s="6">
        <v>8.08</v>
      </c>
      <c r="T8" s="6">
        <v>7.82</v>
      </c>
      <c r="U8" s="6">
        <v>7.98</v>
      </c>
      <c r="V8" s="6">
        <v>8.19</v>
      </c>
      <c r="W8" s="6">
        <v>8.39</v>
      </c>
      <c r="X8" s="6">
        <v>9.16</v>
      </c>
      <c r="Y8" s="6">
        <v>9.2100000000000009</v>
      </c>
      <c r="Z8" s="6">
        <v>9.3000000000000007</v>
      </c>
      <c r="AA8" s="6">
        <v>9.59</v>
      </c>
      <c r="AB8" s="6">
        <v>10.34</v>
      </c>
      <c r="AC8" s="6">
        <v>11.01</v>
      </c>
      <c r="AD8" s="6">
        <v>11.34</v>
      </c>
      <c r="AE8" s="6">
        <v>11.69</v>
      </c>
    </row>
    <row r="9" spans="1:31" x14ac:dyDescent="0.25">
      <c r="A9" s="11" t="s">
        <v>29</v>
      </c>
      <c r="B9" s="6">
        <v>1.78</v>
      </c>
      <c r="C9" s="6">
        <v>2.0299999999999998</v>
      </c>
      <c r="D9" s="6">
        <v>2.15</v>
      </c>
      <c r="E9" s="6">
        <v>1.89</v>
      </c>
      <c r="F9" s="6">
        <v>1.97</v>
      </c>
      <c r="G9" s="6">
        <v>1.94</v>
      </c>
      <c r="H9" s="6">
        <v>2.04</v>
      </c>
      <c r="I9" s="6">
        <v>2.1800000000000002</v>
      </c>
      <c r="J9" s="6">
        <v>2.14</v>
      </c>
      <c r="K9" s="6">
        <v>2.2999999999999998</v>
      </c>
      <c r="L9" s="6">
        <v>2.33</v>
      </c>
      <c r="M9" s="6">
        <v>2.25</v>
      </c>
      <c r="N9" s="6">
        <v>2</v>
      </c>
      <c r="O9" s="6">
        <v>1.98</v>
      </c>
      <c r="P9" s="6">
        <v>2.13</v>
      </c>
      <c r="Q9" s="6">
        <v>2.13</v>
      </c>
      <c r="R9" s="6">
        <v>2.21</v>
      </c>
      <c r="S9" s="6">
        <v>2.15</v>
      </c>
      <c r="T9" s="6">
        <v>2.2200000000000002</v>
      </c>
      <c r="U9" s="6">
        <v>2.1800000000000002</v>
      </c>
      <c r="V9" s="6">
        <v>2.1800000000000002</v>
      </c>
      <c r="W9" s="6">
        <v>2.13</v>
      </c>
      <c r="X9" s="6">
        <v>2.0699999999999998</v>
      </c>
      <c r="Y9" s="6">
        <v>2.0099999999999998</v>
      </c>
      <c r="Z9" s="6">
        <v>1.89</v>
      </c>
      <c r="AA9" s="6">
        <v>1.79</v>
      </c>
      <c r="AB9" s="6">
        <v>1.99</v>
      </c>
      <c r="AC9" s="6">
        <v>2.12</v>
      </c>
      <c r="AD9" s="6">
        <v>2.23</v>
      </c>
      <c r="AE9" s="6">
        <v>2.2999999999999998</v>
      </c>
    </row>
    <row r="10" spans="1:31" x14ac:dyDescent="0.25">
      <c r="A10" s="11" t="s">
        <v>30</v>
      </c>
      <c r="B10" s="6">
        <v>1.92</v>
      </c>
      <c r="C10" s="6">
        <v>1.98</v>
      </c>
      <c r="D10" s="6">
        <v>2.04</v>
      </c>
      <c r="E10" s="6">
        <v>2.2400000000000002</v>
      </c>
      <c r="F10" s="6">
        <v>2.34</v>
      </c>
      <c r="G10" s="6">
        <v>2.5499999999999998</v>
      </c>
      <c r="H10" s="6">
        <v>2.69</v>
      </c>
      <c r="I10" s="6">
        <v>2.69</v>
      </c>
      <c r="J10" s="6">
        <v>2.56</v>
      </c>
      <c r="K10" s="6">
        <v>2.58</v>
      </c>
      <c r="L10" s="6">
        <v>2.75</v>
      </c>
      <c r="M10" s="6">
        <v>3.3</v>
      </c>
      <c r="N10" s="6">
        <v>3.21</v>
      </c>
      <c r="O10" s="6">
        <v>3.32</v>
      </c>
      <c r="P10" s="6">
        <v>3.19</v>
      </c>
      <c r="Q10" s="6">
        <v>2.92</v>
      </c>
      <c r="R10" s="6">
        <v>2.85</v>
      </c>
      <c r="S10" s="6">
        <v>2.88</v>
      </c>
      <c r="T10" s="6">
        <v>2.86</v>
      </c>
      <c r="U10" s="6">
        <v>2.68</v>
      </c>
      <c r="V10" s="6">
        <v>2.25</v>
      </c>
      <c r="W10" s="6">
        <v>2.48</v>
      </c>
      <c r="X10" s="6">
        <v>2.27</v>
      </c>
      <c r="Y10" s="6">
        <v>2.37</v>
      </c>
      <c r="Z10" s="6">
        <v>2.4700000000000002</v>
      </c>
      <c r="AA10" s="6">
        <v>2.4900000000000002</v>
      </c>
      <c r="AB10" s="6">
        <v>2.35</v>
      </c>
      <c r="AC10" s="6">
        <v>2.34</v>
      </c>
      <c r="AD10" s="6">
        <v>2.4300000000000002</v>
      </c>
      <c r="AE10" s="6">
        <v>2.4900000000000002</v>
      </c>
    </row>
    <row r="11" spans="1:31" x14ac:dyDescent="0.25">
      <c r="A11" s="7" t="s">
        <v>31</v>
      </c>
      <c r="B11" s="6">
        <v>-8.39</v>
      </c>
      <c r="C11" s="6">
        <v>-8.25</v>
      </c>
      <c r="D11" s="6">
        <v>-9.76</v>
      </c>
      <c r="E11" s="6">
        <v>-9.1</v>
      </c>
      <c r="F11" s="6">
        <v>-11.01</v>
      </c>
      <c r="G11" s="6">
        <v>-14.48</v>
      </c>
      <c r="H11" s="6">
        <v>-13.67</v>
      </c>
      <c r="I11" s="6">
        <v>-12.7</v>
      </c>
      <c r="J11" s="6">
        <v>-14.68</v>
      </c>
      <c r="K11" s="6">
        <v>-16.55</v>
      </c>
      <c r="L11" s="6">
        <v>-17.32</v>
      </c>
      <c r="M11" s="6">
        <v>-19.03</v>
      </c>
      <c r="N11" s="6">
        <v>-18.989999999999998</v>
      </c>
      <c r="O11" s="6">
        <v>-17.07</v>
      </c>
      <c r="P11" s="6">
        <v>-19.29</v>
      </c>
      <c r="Q11" s="6">
        <v>-24.17</v>
      </c>
      <c r="R11" s="6">
        <v>-15.27</v>
      </c>
      <c r="S11" s="6">
        <v>-15.25</v>
      </c>
      <c r="T11" s="6">
        <v>-15.09</v>
      </c>
      <c r="U11" s="6">
        <v>-17.510000000000002</v>
      </c>
      <c r="V11" s="6">
        <v>-19.23</v>
      </c>
      <c r="W11" s="6">
        <v>-22.17</v>
      </c>
      <c r="X11" s="6">
        <v>-23.5</v>
      </c>
      <c r="Y11" s="6">
        <v>-23.37</v>
      </c>
      <c r="Z11" s="6">
        <v>-20.97</v>
      </c>
      <c r="AA11" s="6">
        <v>-24.41</v>
      </c>
      <c r="AB11" s="6">
        <v>-25.75</v>
      </c>
      <c r="AC11" s="6">
        <v>-25.66</v>
      </c>
      <c r="AD11" s="6">
        <v>-25.37</v>
      </c>
      <c r="AE11" s="6">
        <v>-24.97</v>
      </c>
    </row>
    <row r="12" spans="1:31" x14ac:dyDescent="0.25">
      <c r="A12" s="7" t="s">
        <v>32</v>
      </c>
      <c r="B12" s="6">
        <v>0.44</v>
      </c>
      <c r="C12" s="6">
        <v>0.46</v>
      </c>
      <c r="D12" s="6">
        <v>0.37</v>
      </c>
      <c r="E12" s="6">
        <v>0.45</v>
      </c>
      <c r="F12" s="6">
        <v>0.65</v>
      </c>
      <c r="G12" s="6">
        <v>0.57999999999999996</v>
      </c>
      <c r="H12" s="6">
        <v>0.7</v>
      </c>
      <c r="I12" s="6">
        <v>0.92</v>
      </c>
      <c r="J12" s="6">
        <v>0.47</v>
      </c>
      <c r="K12" s="6">
        <v>0.28999999999999998</v>
      </c>
      <c r="L12" s="6">
        <v>0.31</v>
      </c>
      <c r="M12" s="6">
        <v>0.17</v>
      </c>
      <c r="N12" s="6">
        <v>-0.76</v>
      </c>
      <c r="O12" s="6">
        <v>-0.53</v>
      </c>
      <c r="P12" s="6">
        <v>-0.13</v>
      </c>
      <c r="Q12" s="6">
        <v>0.02</v>
      </c>
      <c r="R12" s="6">
        <v>-1.25</v>
      </c>
      <c r="S12" s="6">
        <v>-1.08</v>
      </c>
      <c r="T12" s="6">
        <v>-1.46</v>
      </c>
      <c r="U12" s="6">
        <v>-0.91</v>
      </c>
      <c r="V12" s="6">
        <v>-1.06</v>
      </c>
      <c r="W12" s="6">
        <v>-1.1599999999999999</v>
      </c>
      <c r="X12" s="6">
        <v>-1.45</v>
      </c>
      <c r="Y12" s="6">
        <v>-2.12</v>
      </c>
      <c r="Z12" s="6">
        <v>1.2</v>
      </c>
      <c r="AA12" s="6">
        <v>0.68</v>
      </c>
      <c r="AB12" s="6">
        <v>0.98</v>
      </c>
      <c r="AC12" s="6">
        <v>-0.64</v>
      </c>
      <c r="AD12" s="6">
        <v>-0.46</v>
      </c>
      <c r="AE12" s="6">
        <v>-0.46</v>
      </c>
    </row>
    <row r="13" spans="1:31" x14ac:dyDescent="0.25">
      <c r="A13" s="5" t="s">
        <v>33</v>
      </c>
      <c r="B13" s="6">
        <v>13.82</v>
      </c>
      <c r="C13" s="6">
        <v>15.12</v>
      </c>
      <c r="D13" s="6">
        <v>17.27</v>
      </c>
      <c r="E13" s="6">
        <v>17.2</v>
      </c>
      <c r="F13" s="6">
        <v>17.88</v>
      </c>
      <c r="G13" s="6">
        <v>18.59</v>
      </c>
      <c r="H13" s="6">
        <v>19.309999999999999</v>
      </c>
      <c r="I13" s="6">
        <v>19.46</v>
      </c>
      <c r="J13" s="6">
        <v>20.59</v>
      </c>
      <c r="K13" s="6">
        <v>21.79</v>
      </c>
      <c r="L13" s="6">
        <v>23.76</v>
      </c>
      <c r="M13" s="6">
        <v>24.32</v>
      </c>
      <c r="N13" s="6">
        <v>24.59</v>
      </c>
      <c r="O13" s="6">
        <v>21.36</v>
      </c>
      <c r="P13" s="6">
        <v>22.86</v>
      </c>
      <c r="Q13" s="6">
        <v>23.71</v>
      </c>
      <c r="R13" s="6">
        <v>25</v>
      </c>
      <c r="S13" s="6">
        <v>25.63</v>
      </c>
      <c r="T13" s="6">
        <v>25.69</v>
      </c>
      <c r="U13" s="6">
        <v>26.77</v>
      </c>
      <c r="V13" s="6">
        <v>27.76</v>
      </c>
      <c r="W13" s="6">
        <v>31.37</v>
      </c>
      <c r="X13" s="6">
        <v>33.53</v>
      </c>
      <c r="Y13" s="6">
        <v>31.7</v>
      </c>
      <c r="Z13" s="6">
        <v>28.92</v>
      </c>
      <c r="AA13" s="6">
        <v>33.630000000000003</v>
      </c>
      <c r="AB13" s="6">
        <v>37.340000000000003</v>
      </c>
      <c r="AC13" s="6">
        <v>39.4</v>
      </c>
      <c r="AD13" s="6">
        <v>43.1</v>
      </c>
      <c r="AE13" s="6">
        <v>42.1</v>
      </c>
    </row>
    <row r="14" spans="1:31" x14ac:dyDescent="0.25">
      <c r="A14" s="7" t="s">
        <v>34</v>
      </c>
      <c r="B14" s="6">
        <v>5.74</v>
      </c>
      <c r="C14" s="6">
        <v>6.46</v>
      </c>
      <c r="D14" s="6">
        <v>7.96</v>
      </c>
      <c r="E14" s="6">
        <v>7.88</v>
      </c>
      <c r="F14" s="6">
        <v>8.25</v>
      </c>
      <c r="G14" s="6">
        <v>8.31</v>
      </c>
      <c r="H14" s="6">
        <v>8.35</v>
      </c>
      <c r="I14" s="6">
        <v>8.11</v>
      </c>
      <c r="J14" s="6">
        <v>9.2200000000000006</v>
      </c>
      <c r="K14" s="6">
        <v>10.039999999999999</v>
      </c>
      <c r="L14" s="6">
        <v>11.69</v>
      </c>
      <c r="M14" s="6">
        <v>11.98</v>
      </c>
      <c r="N14" s="6">
        <v>11.87</v>
      </c>
      <c r="O14" s="6">
        <v>8.3800000000000008</v>
      </c>
      <c r="P14" s="6">
        <v>9.5399999999999991</v>
      </c>
      <c r="Q14" s="6">
        <v>10.96</v>
      </c>
      <c r="R14" s="6">
        <v>11.94</v>
      </c>
      <c r="S14" s="6">
        <v>12.5</v>
      </c>
      <c r="T14" s="6">
        <v>12.89</v>
      </c>
      <c r="U14" s="6">
        <v>13.96</v>
      </c>
      <c r="V14" s="6">
        <v>15.08</v>
      </c>
      <c r="W14" s="6">
        <v>18.39</v>
      </c>
      <c r="X14" s="6">
        <v>20.09</v>
      </c>
      <c r="Y14" s="6">
        <v>18.03</v>
      </c>
      <c r="Z14" s="6">
        <v>15.3</v>
      </c>
      <c r="AA14" s="6">
        <v>19.64</v>
      </c>
      <c r="AB14" s="6">
        <v>22.38</v>
      </c>
      <c r="AC14" s="6">
        <v>23.74</v>
      </c>
      <c r="AD14" s="6">
        <v>26.77</v>
      </c>
      <c r="AE14" s="6">
        <v>25.27</v>
      </c>
    </row>
    <row r="15" spans="1:31" x14ac:dyDescent="0.25">
      <c r="A15" s="7" t="s">
        <v>35</v>
      </c>
      <c r="B15" s="6">
        <v>6.74</v>
      </c>
      <c r="C15" s="6">
        <v>7.16</v>
      </c>
      <c r="D15" s="6">
        <v>7.65</v>
      </c>
      <c r="E15" s="6">
        <v>7.9</v>
      </c>
      <c r="F15" s="6">
        <v>8.17</v>
      </c>
      <c r="G15" s="6">
        <v>8.7799999999999994</v>
      </c>
      <c r="H15" s="6">
        <v>9.36</v>
      </c>
      <c r="I15" s="6">
        <v>9.6</v>
      </c>
      <c r="J15" s="6">
        <v>9.65</v>
      </c>
      <c r="K15" s="6">
        <v>9.77</v>
      </c>
      <c r="L15" s="6">
        <v>10.11</v>
      </c>
      <c r="M15" s="6">
        <v>10.18</v>
      </c>
      <c r="N15" s="6">
        <v>10.39</v>
      </c>
      <c r="O15" s="6">
        <v>10.79</v>
      </c>
      <c r="P15" s="6">
        <v>10.050000000000001</v>
      </c>
      <c r="Q15" s="6">
        <v>10.029999999999999</v>
      </c>
      <c r="R15" s="6">
        <v>9.84</v>
      </c>
      <c r="S15" s="6">
        <v>9.77</v>
      </c>
      <c r="T15" s="6">
        <v>9.5500000000000007</v>
      </c>
      <c r="U15" s="6">
        <v>9.64</v>
      </c>
      <c r="V15" s="6">
        <v>9.41</v>
      </c>
      <c r="W15" s="6">
        <v>10.01</v>
      </c>
      <c r="X15" s="6">
        <v>10.199999999999999</v>
      </c>
      <c r="Y15" s="6">
        <v>10.25</v>
      </c>
      <c r="Z15" s="6">
        <v>10.63</v>
      </c>
      <c r="AA15" s="6">
        <v>11.45</v>
      </c>
      <c r="AB15" s="6">
        <v>12.18</v>
      </c>
      <c r="AC15" s="6">
        <v>12.78</v>
      </c>
      <c r="AD15" s="6">
        <v>13.42</v>
      </c>
      <c r="AE15" s="6">
        <v>13.84</v>
      </c>
    </row>
    <row r="16" spans="1:31" x14ac:dyDescent="0.25">
      <c r="A16" s="11" t="s">
        <v>36</v>
      </c>
      <c r="B16" s="6">
        <v>4.0199999999999996</v>
      </c>
      <c r="C16" s="6">
        <v>4.5599999999999996</v>
      </c>
      <c r="D16" s="6">
        <v>4.96</v>
      </c>
      <c r="E16" s="6">
        <v>5.03</v>
      </c>
      <c r="F16" s="6">
        <v>5.22</v>
      </c>
      <c r="G16" s="6">
        <v>5.62</v>
      </c>
      <c r="H16" s="6">
        <v>6.05</v>
      </c>
      <c r="I16" s="6">
        <v>6.29</v>
      </c>
      <c r="J16" s="6">
        <v>6.48</v>
      </c>
      <c r="K16" s="6">
        <v>6.56</v>
      </c>
      <c r="L16" s="6">
        <v>6.71</v>
      </c>
      <c r="M16" s="6">
        <v>6.88</v>
      </c>
      <c r="N16" s="6">
        <v>7.17</v>
      </c>
      <c r="O16" s="6">
        <v>7.47</v>
      </c>
      <c r="P16" s="6">
        <v>6.86</v>
      </c>
      <c r="Q16" s="6">
        <v>7.11</v>
      </c>
      <c r="R16" s="6">
        <v>6.99</v>
      </c>
      <c r="S16" s="6">
        <v>6.89</v>
      </c>
      <c r="T16" s="6">
        <v>6.69</v>
      </c>
      <c r="U16" s="6">
        <v>6.96</v>
      </c>
      <c r="V16" s="6">
        <v>7.16</v>
      </c>
      <c r="W16" s="6">
        <v>7.52</v>
      </c>
      <c r="X16" s="6">
        <v>7.93</v>
      </c>
      <c r="Y16" s="6">
        <v>7.88</v>
      </c>
      <c r="Z16" s="6">
        <v>8.16</v>
      </c>
      <c r="AA16" s="6">
        <v>8.9600000000000009</v>
      </c>
      <c r="AB16" s="6">
        <v>9.83</v>
      </c>
      <c r="AC16" s="6">
        <v>10.44</v>
      </c>
      <c r="AD16" s="6">
        <v>10.99</v>
      </c>
      <c r="AE16" s="6">
        <v>11.35</v>
      </c>
    </row>
    <row r="17" spans="1:31" x14ac:dyDescent="0.25">
      <c r="A17" s="11" t="s">
        <v>37</v>
      </c>
      <c r="B17" s="6">
        <v>2.72</v>
      </c>
      <c r="C17" s="6">
        <v>2.6</v>
      </c>
      <c r="D17" s="6">
        <v>2.69</v>
      </c>
      <c r="E17" s="6">
        <v>2.87</v>
      </c>
      <c r="F17" s="6">
        <v>2.95</v>
      </c>
      <c r="G17" s="6">
        <v>3.16</v>
      </c>
      <c r="H17" s="6">
        <v>3.31</v>
      </c>
      <c r="I17" s="6">
        <v>3.31</v>
      </c>
      <c r="J17" s="6">
        <v>3.17</v>
      </c>
      <c r="K17" s="6">
        <v>3.21</v>
      </c>
      <c r="L17" s="6">
        <v>3.4</v>
      </c>
      <c r="M17" s="6">
        <v>3.3</v>
      </c>
      <c r="N17" s="6">
        <v>3.21</v>
      </c>
      <c r="O17" s="6">
        <v>3.32</v>
      </c>
      <c r="P17" s="6">
        <v>3.19</v>
      </c>
      <c r="Q17" s="6">
        <v>2.92</v>
      </c>
      <c r="R17" s="6">
        <v>2.85</v>
      </c>
      <c r="S17" s="6">
        <v>2.88</v>
      </c>
      <c r="T17" s="6">
        <v>2.86</v>
      </c>
      <c r="U17" s="6">
        <v>2.68</v>
      </c>
      <c r="V17" s="6">
        <v>2.25</v>
      </c>
      <c r="W17" s="6">
        <v>2.48</v>
      </c>
      <c r="X17" s="6">
        <v>2.27</v>
      </c>
      <c r="Y17" s="6">
        <v>2.37</v>
      </c>
      <c r="Z17" s="6">
        <v>2.4700000000000002</v>
      </c>
      <c r="AA17" s="6">
        <v>2.4900000000000002</v>
      </c>
      <c r="AB17" s="6">
        <v>2.35</v>
      </c>
      <c r="AC17" s="6">
        <v>2.34</v>
      </c>
      <c r="AD17" s="6">
        <v>2.4300000000000002</v>
      </c>
      <c r="AE17" s="6">
        <v>2.4900000000000002</v>
      </c>
    </row>
    <row r="18" spans="1:31" ht="30" x14ac:dyDescent="0.25">
      <c r="A18" s="7" t="s">
        <v>38</v>
      </c>
      <c r="B18" s="6">
        <v>1.33</v>
      </c>
      <c r="C18" s="6">
        <v>1.49</v>
      </c>
      <c r="D18" s="6">
        <v>1.65</v>
      </c>
      <c r="E18" s="6">
        <v>1.42</v>
      </c>
      <c r="F18" s="6">
        <v>1.46</v>
      </c>
      <c r="G18" s="6">
        <v>1.5</v>
      </c>
      <c r="H18" s="6">
        <v>1.6</v>
      </c>
      <c r="I18" s="6">
        <v>1.75</v>
      </c>
      <c r="J18" s="6">
        <v>1.72</v>
      </c>
      <c r="K18" s="6">
        <v>1.98</v>
      </c>
      <c r="L18" s="6">
        <v>1.97</v>
      </c>
      <c r="M18" s="6">
        <v>2.16</v>
      </c>
      <c r="N18" s="6">
        <v>2.33</v>
      </c>
      <c r="O18" s="6">
        <v>2.2000000000000002</v>
      </c>
      <c r="P18" s="6">
        <v>3.26</v>
      </c>
      <c r="Q18" s="6">
        <v>2.73</v>
      </c>
      <c r="R18" s="6">
        <v>3.22</v>
      </c>
      <c r="S18" s="6">
        <v>3.36</v>
      </c>
      <c r="T18" s="6">
        <v>3.25</v>
      </c>
      <c r="U18" s="6">
        <v>3.16</v>
      </c>
      <c r="V18" s="6">
        <v>3.28</v>
      </c>
      <c r="W18" s="6">
        <v>2.97</v>
      </c>
      <c r="X18" s="6">
        <v>3.24</v>
      </c>
      <c r="Y18" s="6">
        <v>3.42</v>
      </c>
      <c r="Z18" s="6">
        <v>3</v>
      </c>
      <c r="AA18" s="6">
        <v>2.54</v>
      </c>
      <c r="AB18" s="6">
        <v>2.78</v>
      </c>
      <c r="AC18" s="6">
        <v>2.89</v>
      </c>
      <c r="AD18" s="6">
        <v>2.91</v>
      </c>
      <c r="AE18" s="6">
        <v>2.99</v>
      </c>
    </row>
    <row r="19" spans="1:31" x14ac:dyDescent="0.25">
      <c r="A19" s="5" t="s">
        <v>39</v>
      </c>
      <c r="B19" s="6">
        <v>9.3800000000000008</v>
      </c>
      <c r="C19" s="6">
        <v>9.94</v>
      </c>
      <c r="D19" s="6">
        <v>7.81</v>
      </c>
      <c r="E19" s="6">
        <v>7.78</v>
      </c>
      <c r="F19" s="6">
        <v>9.16</v>
      </c>
      <c r="G19" s="6">
        <v>3.71</v>
      </c>
      <c r="H19" s="6">
        <v>5.8</v>
      </c>
      <c r="I19" s="6">
        <v>9.06</v>
      </c>
      <c r="J19" s="6">
        <v>12.35</v>
      </c>
      <c r="K19" s="6">
        <v>12.7</v>
      </c>
      <c r="L19" s="6">
        <v>11.73</v>
      </c>
      <c r="M19" s="6">
        <v>14.34</v>
      </c>
      <c r="N19" s="6">
        <v>8.32</v>
      </c>
      <c r="O19" s="6">
        <v>8.7799999999999994</v>
      </c>
      <c r="P19" s="6">
        <v>13.83</v>
      </c>
      <c r="Q19" s="6">
        <v>7.13</v>
      </c>
      <c r="R19" s="6">
        <v>11.28</v>
      </c>
      <c r="S19" s="6">
        <v>11.44</v>
      </c>
      <c r="T19" s="6">
        <v>15.85</v>
      </c>
      <c r="U19" s="6">
        <v>20.74</v>
      </c>
      <c r="V19" s="6">
        <v>22.32</v>
      </c>
      <c r="W19" s="6">
        <v>18.05</v>
      </c>
      <c r="X19" s="6">
        <v>16.93</v>
      </c>
      <c r="Y19" s="6">
        <v>23.22</v>
      </c>
      <c r="Z19" s="6">
        <v>26.11</v>
      </c>
      <c r="AA19" s="6">
        <v>34.159999999999997</v>
      </c>
      <c r="AB19" s="6">
        <v>35.729999999999997</v>
      </c>
      <c r="AC19" s="6">
        <v>27.82</v>
      </c>
      <c r="AD19" s="6">
        <v>27.01</v>
      </c>
      <c r="AE19" s="6">
        <v>29.21</v>
      </c>
    </row>
    <row r="20" spans="1:31" x14ac:dyDescent="0.25">
      <c r="A20" s="8" t="s">
        <v>19</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row>
    <row r="21" spans="1:31" x14ac:dyDescent="0.25">
      <c r="A21" s="5" t="s">
        <v>25</v>
      </c>
      <c r="B21" s="6">
        <v>2.42</v>
      </c>
      <c r="C21" s="6">
        <v>3.18</v>
      </c>
      <c r="D21" s="6">
        <v>2.98</v>
      </c>
      <c r="E21" s="6">
        <v>2.77</v>
      </c>
      <c r="F21" s="6">
        <v>2.94</v>
      </c>
      <c r="G21" s="6">
        <v>2.35</v>
      </c>
      <c r="H21" s="6">
        <v>2.3199999999999998</v>
      </c>
      <c r="I21" s="6">
        <v>3.93</v>
      </c>
      <c r="J21" s="6">
        <v>2.83</v>
      </c>
      <c r="K21" s="6">
        <v>10.95</v>
      </c>
      <c r="L21" s="6">
        <v>3.7</v>
      </c>
      <c r="M21" s="6">
        <v>3.97</v>
      </c>
      <c r="N21" s="6">
        <v>4.1399999999999997</v>
      </c>
      <c r="O21" s="6">
        <v>4.0999999999999996</v>
      </c>
      <c r="P21" s="6">
        <v>4.38</v>
      </c>
      <c r="Q21" s="6">
        <v>6.2</v>
      </c>
      <c r="R21" s="6">
        <v>10.74</v>
      </c>
      <c r="S21" s="6">
        <v>6.25</v>
      </c>
      <c r="T21" s="6">
        <v>5.28</v>
      </c>
      <c r="U21" s="6">
        <v>3.65</v>
      </c>
      <c r="V21" s="6">
        <v>2.93</v>
      </c>
      <c r="W21" s="6">
        <v>2.8</v>
      </c>
      <c r="X21" s="6">
        <v>2.87</v>
      </c>
      <c r="Y21" s="6">
        <v>2.85</v>
      </c>
      <c r="Z21" s="6">
        <v>2.82</v>
      </c>
      <c r="AA21" s="6">
        <v>4.78</v>
      </c>
      <c r="AB21" s="6">
        <v>4.04</v>
      </c>
      <c r="AC21" s="6">
        <v>4.8</v>
      </c>
      <c r="AD21" s="6">
        <v>5.55</v>
      </c>
      <c r="AE21" s="6">
        <v>5.17</v>
      </c>
    </row>
    <row r="22" spans="1:31" x14ac:dyDescent="0.25">
      <c r="A22" s="5" t="s">
        <v>33</v>
      </c>
      <c r="B22" s="6">
        <v>8.16</v>
      </c>
      <c r="C22" s="6">
        <v>8.61</v>
      </c>
      <c r="D22" s="6">
        <v>9.73</v>
      </c>
      <c r="E22" s="6">
        <v>9.6300000000000008</v>
      </c>
      <c r="F22" s="6">
        <v>13.21</v>
      </c>
      <c r="G22" s="6">
        <v>10.96</v>
      </c>
      <c r="H22" s="6">
        <v>7.48</v>
      </c>
      <c r="I22" s="6">
        <v>6.12</v>
      </c>
      <c r="J22" s="6">
        <v>12.23</v>
      </c>
      <c r="K22" s="6">
        <v>13.53</v>
      </c>
      <c r="L22" s="6">
        <v>13.69</v>
      </c>
      <c r="M22" s="6">
        <v>16.3</v>
      </c>
      <c r="N22" s="6">
        <v>18.59</v>
      </c>
      <c r="O22" s="6">
        <v>2.8</v>
      </c>
      <c r="P22" s="6">
        <v>7.58</v>
      </c>
      <c r="Q22" s="6">
        <v>13.25</v>
      </c>
      <c r="R22" s="6">
        <v>9.8699999999999992</v>
      </c>
      <c r="S22" s="6">
        <v>7.29</v>
      </c>
      <c r="T22" s="6">
        <v>10.61</v>
      </c>
      <c r="U22" s="6">
        <v>13.77</v>
      </c>
      <c r="V22" s="6">
        <v>17.329999999999998</v>
      </c>
      <c r="W22" s="6">
        <v>19.350000000000001</v>
      </c>
      <c r="X22" s="6">
        <v>23.05</v>
      </c>
      <c r="Y22" s="6">
        <v>20.45</v>
      </c>
      <c r="Z22" s="6">
        <v>11.21</v>
      </c>
      <c r="AA22" s="6">
        <v>26.04</v>
      </c>
      <c r="AB22" s="6">
        <v>33.28</v>
      </c>
      <c r="AC22" s="6">
        <v>24.62</v>
      </c>
      <c r="AD22" s="6">
        <v>12.76</v>
      </c>
      <c r="AE22" s="6">
        <v>14.29</v>
      </c>
    </row>
    <row r="23" spans="1:31" x14ac:dyDescent="0.25">
      <c r="A23" s="7" t="s">
        <v>40</v>
      </c>
      <c r="B23" s="6">
        <v>27.82</v>
      </c>
      <c r="C23" s="6">
        <v>29.74</v>
      </c>
      <c r="D23" s="6">
        <v>32.020000000000003</v>
      </c>
      <c r="E23" s="6">
        <v>33.39</v>
      </c>
      <c r="F23" s="6">
        <v>36.86</v>
      </c>
      <c r="G23" s="6">
        <v>39.409999999999997</v>
      </c>
      <c r="H23" s="6">
        <v>36.950000000000003</v>
      </c>
      <c r="I23" s="6">
        <v>37.229999999999997</v>
      </c>
      <c r="J23" s="6">
        <v>41.77</v>
      </c>
      <c r="K23" s="6">
        <v>43.68</v>
      </c>
      <c r="L23" s="6">
        <v>45.87</v>
      </c>
      <c r="M23" s="6">
        <v>50.76</v>
      </c>
      <c r="N23" s="6">
        <v>54.21</v>
      </c>
      <c r="O23" s="6">
        <v>49.91</v>
      </c>
      <c r="P23" s="6">
        <v>50.42</v>
      </c>
      <c r="Q23" s="6">
        <v>55.99</v>
      </c>
      <c r="R23" s="6">
        <v>57.08</v>
      </c>
      <c r="S23" s="6">
        <v>56.47</v>
      </c>
      <c r="T23" s="6">
        <v>58.82</v>
      </c>
      <c r="U23" s="6">
        <v>62.55</v>
      </c>
      <c r="V23" s="6">
        <v>66.290000000000006</v>
      </c>
      <c r="W23" s="6">
        <v>68.680000000000007</v>
      </c>
      <c r="X23" s="6">
        <v>71.41</v>
      </c>
      <c r="Y23" s="6">
        <v>76.349999999999994</v>
      </c>
      <c r="Z23" s="6">
        <v>72.2</v>
      </c>
      <c r="AA23" s="6">
        <v>78.56</v>
      </c>
      <c r="AB23" s="6">
        <v>86.71</v>
      </c>
      <c r="AC23" s="6">
        <v>96.77</v>
      </c>
      <c r="AD23" s="6">
        <v>100.15</v>
      </c>
      <c r="AE23" s="6">
        <v>105.56</v>
      </c>
    </row>
    <row r="24" spans="1:31" x14ac:dyDescent="0.25">
      <c r="A24" s="7" t="s">
        <v>41</v>
      </c>
      <c r="B24" s="6">
        <v>21.56</v>
      </c>
      <c r="C24" s="6">
        <v>22.86</v>
      </c>
      <c r="D24" s="6">
        <v>24.17</v>
      </c>
      <c r="E24" s="6">
        <v>25.94</v>
      </c>
      <c r="F24" s="6">
        <v>27.66</v>
      </c>
      <c r="G24" s="6">
        <v>29.23</v>
      </c>
      <c r="H24" s="6">
        <v>30.39</v>
      </c>
      <c r="I24" s="6">
        <v>32.32</v>
      </c>
      <c r="J24" s="6">
        <v>33.79</v>
      </c>
      <c r="K24" s="6">
        <v>35.51</v>
      </c>
      <c r="L24" s="6">
        <v>38.020000000000003</v>
      </c>
      <c r="M24" s="6">
        <v>40.369999999999997</v>
      </c>
      <c r="N24" s="6">
        <v>43.13</v>
      </c>
      <c r="O24" s="6">
        <v>44.61</v>
      </c>
      <c r="P24" s="6">
        <v>46.28</v>
      </c>
      <c r="Q24" s="6">
        <v>48.21</v>
      </c>
      <c r="R24" s="6">
        <v>49.87</v>
      </c>
      <c r="S24" s="6">
        <v>50.46</v>
      </c>
      <c r="T24" s="6">
        <v>50.58</v>
      </c>
      <c r="U24" s="6">
        <v>51.57</v>
      </c>
      <c r="V24" s="6">
        <v>52.75</v>
      </c>
      <c r="W24" s="6">
        <v>54.33</v>
      </c>
      <c r="X24" s="6">
        <v>56.4</v>
      </c>
      <c r="Y24" s="6">
        <v>58.78</v>
      </c>
      <c r="Z24" s="6">
        <v>60.72</v>
      </c>
      <c r="AA24" s="6">
        <v>64.180000000000007</v>
      </c>
      <c r="AB24" s="6">
        <v>71.52</v>
      </c>
      <c r="AC24" s="6">
        <v>75.69</v>
      </c>
      <c r="AD24" s="6">
        <v>79.599999999999994</v>
      </c>
      <c r="AE24" s="6">
        <v>83.41</v>
      </c>
    </row>
    <row r="25" spans="1:31" x14ac:dyDescent="0.25">
      <c r="A25" s="7" t="s">
        <v>42</v>
      </c>
      <c r="B25" s="6">
        <v>0.19</v>
      </c>
      <c r="C25" s="6">
        <v>0.26</v>
      </c>
      <c r="D25" s="6">
        <v>0.22</v>
      </c>
      <c r="E25" s="6">
        <v>0.16</v>
      </c>
      <c r="F25" s="6">
        <v>0.27</v>
      </c>
      <c r="G25" s="6">
        <v>0.15</v>
      </c>
      <c r="H25" s="6">
        <v>0.47</v>
      </c>
      <c r="I25" s="6">
        <v>0.26</v>
      </c>
      <c r="J25" s="6">
        <v>0.36</v>
      </c>
      <c r="K25" s="6">
        <v>0.3</v>
      </c>
      <c r="L25" s="6">
        <v>0.73</v>
      </c>
      <c r="M25" s="6">
        <v>1.29</v>
      </c>
      <c r="N25" s="6">
        <v>1.51</v>
      </c>
      <c r="O25" s="6">
        <v>0.52</v>
      </c>
      <c r="P25" s="6">
        <v>0.6</v>
      </c>
      <c r="Q25" s="6">
        <v>0.72</v>
      </c>
      <c r="R25" s="6">
        <v>0.12</v>
      </c>
      <c r="S25" s="6">
        <v>0.78</v>
      </c>
      <c r="T25" s="6">
        <v>1.38</v>
      </c>
      <c r="U25" s="6">
        <v>0.3</v>
      </c>
      <c r="V25" s="6">
        <v>-0.27</v>
      </c>
      <c r="W25" s="6">
        <v>-0.05</v>
      </c>
      <c r="X25" s="6">
        <v>-0.01</v>
      </c>
      <c r="Y25" s="6">
        <v>-0.25</v>
      </c>
      <c r="Z25" s="6">
        <v>0.62</v>
      </c>
      <c r="AA25" s="6">
        <v>0.56000000000000005</v>
      </c>
      <c r="AB25" s="6">
        <v>0.56999999999999995</v>
      </c>
      <c r="AC25" s="6">
        <v>0.09</v>
      </c>
      <c r="AD25" s="6">
        <v>0.03</v>
      </c>
      <c r="AE25" s="6">
        <v>0.01</v>
      </c>
    </row>
    <row r="26" spans="1:31" x14ac:dyDescent="0.25">
      <c r="A26" s="7" t="s">
        <v>43</v>
      </c>
      <c r="B26" s="6">
        <v>0.94</v>
      </c>
      <c r="C26" s="6">
        <v>1.02</v>
      </c>
      <c r="D26" s="6">
        <v>1.21</v>
      </c>
      <c r="E26" s="6">
        <v>1.24</v>
      </c>
      <c r="F26" s="6">
        <v>3.21</v>
      </c>
      <c r="G26" s="6">
        <v>0.63</v>
      </c>
      <c r="H26" s="6">
        <v>0.13</v>
      </c>
      <c r="I26" s="6">
        <v>1.33</v>
      </c>
      <c r="J26" s="6">
        <v>3.59</v>
      </c>
      <c r="K26" s="6">
        <v>4.72</v>
      </c>
      <c r="L26" s="6">
        <v>5.23</v>
      </c>
      <c r="M26" s="6">
        <v>4.42</v>
      </c>
      <c r="N26" s="6">
        <v>6.01</v>
      </c>
      <c r="O26" s="6">
        <v>-2.66</v>
      </c>
      <c r="P26" s="6">
        <v>3.13</v>
      </c>
      <c r="Q26" s="6">
        <v>4.83</v>
      </c>
      <c r="R26" s="6">
        <v>2.0699999999999998</v>
      </c>
      <c r="S26" s="6">
        <v>0.48</v>
      </c>
      <c r="T26" s="6">
        <v>1.24</v>
      </c>
      <c r="U26" s="6">
        <v>2.83</v>
      </c>
      <c r="V26" s="6">
        <v>4.0999999999999996</v>
      </c>
      <c r="W26" s="6">
        <v>5.28</v>
      </c>
      <c r="X26" s="6">
        <v>8.26</v>
      </c>
      <c r="Y26" s="6">
        <v>3.32</v>
      </c>
      <c r="Z26" s="6">
        <v>-0.27</v>
      </c>
      <c r="AA26" s="6">
        <v>9.69</v>
      </c>
      <c r="AB26" s="6">
        <v>17.399999999999999</v>
      </c>
      <c r="AC26" s="6">
        <v>4</v>
      </c>
      <c r="AD26" s="6">
        <v>-7.57</v>
      </c>
      <c r="AE26" s="6">
        <v>-7.68</v>
      </c>
    </row>
    <row r="27" spans="1:31" x14ac:dyDescent="0.25">
      <c r="A27" s="7" t="s">
        <v>44</v>
      </c>
      <c r="B27" s="6">
        <v>0.01</v>
      </c>
      <c r="C27" s="6">
        <v>0.01</v>
      </c>
      <c r="D27" s="6">
        <v>0.01</v>
      </c>
      <c r="E27" s="6">
        <v>0</v>
      </c>
      <c r="F27" s="6">
        <v>0</v>
      </c>
      <c r="G27" s="6">
        <v>0</v>
      </c>
      <c r="H27" s="6">
        <v>0</v>
      </c>
      <c r="I27" s="6">
        <v>0</v>
      </c>
      <c r="J27" s="6">
        <v>0</v>
      </c>
      <c r="K27" s="6">
        <v>0</v>
      </c>
      <c r="L27" s="6">
        <v>0</v>
      </c>
      <c r="M27" s="6">
        <v>0.01</v>
      </c>
      <c r="N27" s="6">
        <v>0</v>
      </c>
      <c r="O27" s="6">
        <v>0</v>
      </c>
      <c r="P27" s="6">
        <v>0</v>
      </c>
      <c r="Q27" s="6">
        <v>0</v>
      </c>
      <c r="R27" s="6">
        <v>0</v>
      </c>
      <c r="S27" s="6">
        <v>0</v>
      </c>
      <c r="T27" s="6">
        <v>0</v>
      </c>
      <c r="U27" s="6">
        <v>0</v>
      </c>
      <c r="V27" s="6">
        <v>0</v>
      </c>
      <c r="W27" s="6">
        <v>0</v>
      </c>
      <c r="X27" s="6">
        <v>0</v>
      </c>
      <c r="Y27" s="6">
        <v>0</v>
      </c>
      <c r="Z27" s="6">
        <v>0</v>
      </c>
      <c r="AA27" s="6">
        <v>0</v>
      </c>
      <c r="AB27" s="6">
        <v>0.01</v>
      </c>
      <c r="AC27" s="6">
        <v>0.01</v>
      </c>
      <c r="AD27" s="6">
        <v>0.01</v>
      </c>
      <c r="AE27" s="6">
        <v>0.01</v>
      </c>
    </row>
    <row r="28" spans="1:31" x14ac:dyDescent="0.25">
      <c r="A28" s="7" t="s">
        <v>45</v>
      </c>
      <c r="B28" s="6">
        <v>0.76</v>
      </c>
      <c r="C28" s="6">
        <v>0.44</v>
      </c>
      <c r="D28" s="6">
        <v>0.44</v>
      </c>
      <c r="E28" s="6">
        <v>0.78</v>
      </c>
      <c r="F28" s="6">
        <v>0.52</v>
      </c>
      <c r="G28" s="6">
        <v>-0.01</v>
      </c>
      <c r="H28" s="6">
        <v>0.32</v>
      </c>
      <c r="I28" s="6">
        <v>-0.39</v>
      </c>
      <c r="J28" s="6">
        <v>0.3</v>
      </c>
      <c r="K28" s="6">
        <v>0.34</v>
      </c>
      <c r="L28" s="6">
        <v>-0.12</v>
      </c>
      <c r="M28" s="6">
        <v>0.2</v>
      </c>
      <c r="N28" s="6">
        <v>-0.02</v>
      </c>
      <c r="O28" s="6">
        <v>-0.35</v>
      </c>
      <c r="P28" s="6">
        <v>-0.28999999999999998</v>
      </c>
      <c r="Q28" s="6">
        <v>-7.0000000000000007E-2</v>
      </c>
      <c r="R28" s="6">
        <v>0.48</v>
      </c>
      <c r="S28" s="6">
        <v>0.01</v>
      </c>
      <c r="T28" s="6">
        <v>-0.25</v>
      </c>
      <c r="U28" s="6">
        <v>-0.34</v>
      </c>
      <c r="V28" s="6">
        <v>-0.04</v>
      </c>
      <c r="W28" s="6">
        <v>-0.22</v>
      </c>
      <c r="X28" s="6">
        <v>-0.21</v>
      </c>
      <c r="Y28" s="6">
        <v>-0.18</v>
      </c>
      <c r="Z28" s="6">
        <v>-0.64</v>
      </c>
      <c r="AA28" s="6">
        <v>1.4</v>
      </c>
      <c r="AB28" s="6">
        <v>0.1</v>
      </c>
      <c r="AC28" s="6">
        <v>-0.56000000000000005</v>
      </c>
      <c r="AD28" s="6">
        <v>-0.25</v>
      </c>
      <c r="AE28" s="6">
        <v>-0.2</v>
      </c>
    </row>
    <row r="29" spans="1:31" x14ac:dyDescent="0.25">
      <c r="A29" s="8" t="s">
        <v>46</v>
      </c>
      <c r="B29" s="6">
        <v>3.64</v>
      </c>
      <c r="C29" s="6">
        <v>4.51</v>
      </c>
      <c r="D29" s="6">
        <v>1.07</v>
      </c>
      <c r="E29" s="6">
        <v>0.92</v>
      </c>
      <c r="F29" s="6">
        <v>-1.1100000000000001</v>
      </c>
      <c r="G29" s="6">
        <v>-4.9000000000000004</v>
      </c>
      <c r="H29" s="6">
        <v>0.64</v>
      </c>
      <c r="I29" s="6">
        <v>6.88</v>
      </c>
      <c r="J29" s="6">
        <v>2.95</v>
      </c>
      <c r="K29" s="6">
        <v>10.11</v>
      </c>
      <c r="L29" s="6">
        <v>1.74</v>
      </c>
      <c r="M29" s="6">
        <v>2.0099999999999998</v>
      </c>
      <c r="N29" s="6">
        <v>-6.12</v>
      </c>
      <c r="O29" s="6">
        <v>10.08</v>
      </c>
      <c r="P29" s="6">
        <v>10.63</v>
      </c>
      <c r="Q29" s="6">
        <v>7.0000000000000007E-2</v>
      </c>
      <c r="R29" s="6">
        <v>12.16</v>
      </c>
      <c r="S29" s="6">
        <v>10.39</v>
      </c>
      <c r="T29" s="6">
        <v>10.52</v>
      </c>
      <c r="U29" s="6">
        <v>10.63</v>
      </c>
      <c r="V29" s="6">
        <v>7.91</v>
      </c>
      <c r="W29" s="6">
        <v>1.51</v>
      </c>
      <c r="X29" s="6">
        <v>-3.26</v>
      </c>
      <c r="Y29" s="6">
        <v>5.62</v>
      </c>
      <c r="Z29" s="6">
        <v>17.73</v>
      </c>
      <c r="AA29" s="6">
        <v>12.9</v>
      </c>
      <c r="AB29" s="6">
        <v>6.49</v>
      </c>
      <c r="AC29" s="6">
        <v>8.01</v>
      </c>
      <c r="AD29" s="6">
        <v>19.809999999999999</v>
      </c>
      <c r="AE29" s="6">
        <v>20.09</v>
      </c>
    </row>
    <row r="30" spans="1:31" x14ac:dyDescent="0.25">
      <c r="A30" s="12" t="s">
        <v>23</v>
      </c>
      <c r="B30" s="6">
        <v>1.7</v>
      </c>
      <c r="C30" s="6">
        <v>2.0099999999999998</v>
      </c>
      <c r="D30" s="6">
        <v>0.46</v>
      </c>
      <c r="E30" s="6">
        <v>0.38</v>
      </c>
      <c r="F30" s="6">
        <v>-0.43</v>
      </c>
      <c r="G30" s="6">
        <v>-1.85</v>
      </c>
      <c r="H30" s="6">
        <v>0.23</v>
      </c>
      <c r="I30" s="6">
        <v>2.4500000000000002</v>
      </c>
      <c r="J30" s="6">
        <v>0.99</v>
      </c>
      <c r="K30" s="6">
        <v>3.26</v>
      </c>
      <c r="L30" s="6">
        <v>0.54</v>
      </c>
      <c r="M30" s="6">
        <v>0.59</v>
      </c>
      <c r="N30" s="6">
        <v>-1.74</v>
      </c>
      <c r="O30" s="6">
        <v>2.91</v>
      </c>
      <c r="P30" s="6">
        <v>2.93</v>
      </c>
      <c r="Q30" s="6">
        <v>0.02</v>
      </c>
      <c r="R30" s="6">
        <v>3.15</v>
      </c>
      <c r="S30" s="6">
        <v>2.65</v>
      </c>
      <c r="T30" s="6">
        <v>2.61</v>
      </c>
      <c r="U30" s="6">
        <v>2.5499999999999998</v>
      </c>
      <c r="V30" s="6">
        <v>1.84</v>
      </c>
      <c r="W30" s="6">
        <v>0.34</v>
      </c>
      <c r="X30" s="6">
        <v>-0.71</v>
      </c>
      <c r="Y30" s="6">
        <v>1.17</v>
      </c>
      <c r="Z30" s="6">
        <v>3.85</v>
      </c>
      <c r="AA30" s="6">
        <v>2.54</v>
      </c>
      <c r="AB30" s="6">
        <v>1.17</v>
      </c>
      <c r="AC30" s="6">
        <v>1.37</v>
      </c>
      <c r="AD30" s="6">
        <v>3.27</v>
      </c>
      <c r="AE30" s="6">
        <v>3.21</v>
      </c>
    </row>
    <row r="31" spans="1:31" x14ac:dyDescent="0.25">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row>
  </sheetData>
  <mergeCells count="2">
    <mergeCell ref="A1:AE1"/>
    <mergeCell ref="A2:AE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1BA3D-02E4-4DE3-AE80-4FED3D360D99}">
  <dimension ref="A1:AE27"/>
  <sheetViews>
    <sheetView showGridLines="0" workbookViewId="0">
      <pane xSplit="1" ySplit="3" topLeftCell="B4" activePane="bottomRight" state="frozenSplit"/>
      <selection pane="topRight" activeCell="B1" sqref="B1"/>
      <selection pane="bottomLeft" activeCell="A4" sqref="A4"/>
      <selection pane="bottomRight" sqref="A1:AE1"/>
    </sheetView>
  </sheetViews>
  <sheetFormatPr defaultRowHeight="15" x14ac:dyDescent="0.25"/>
  <cols>
    <col min="1" max="1" width="70.7109375" style="1" customWidth="1"/>
    <col min="2" max="31" width="6.5703125" style="1" bestFit="1" customWidth="1"/>
    <col min="32" max="16384" width="9.140625" style="1"/>
  </cols>
  <sheetData>
    <row r="1" spans="1:31" ht="15" customHeight="1" x14ac:dyDescent="0.25">
      <c r="A1" s="27" t="s">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row>
    <row r="2" spans="1:31" ht="15.75" thickBot="1" x14ac:dyDescent="0.3">
      <c r="A2" s="28" t="s">
        <v>1</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15.75" thickBot="1" x14ac:dyDescent="0.3">
      <c r="A3" s="2"/>
      <c r="B3" s="2">
        <v>1996</v>
      </c>
      <c r="C3" s="2">
        <v>1997</v>
      </c>
      <c r="D3" s="2">
        <v>1998</v>
      </c>
      <c r="E3" s="2">
        <v>1999</v>
      </c>
      <c r="F3" s="2">
        <v>2000</v>
      </c>
      <c r="G3" s="2">
        <v>2001</v>
      </c>
      <c r="H3" s="2">
        <v>2002</v>
      </c>
      <c r="I3" s="2">
        <v>2003</v>
      </c>
      <c r="J3" s="2">
        <v>2004</v>
      </c>
      <c r="K3" s="2">
        <v>2005</v>
      </c>
      <c r="L3" s="2">
        <v>2006</v>
      </c>
      <c r="M3" s="2">
        <v>2007</v>
      </c>
      <c r="N3" s="2">
        <v>2008</v>
      </c>
      <c r="O3" s="2">
        <v>2009</v>
      </c>
      <c r="P3" s="2">
        <v>2010</v>
      </c>
      <c r="Q3" s="2">
        <v>2011</v>
      </c>
      <c r="R3" s="2">
        <v>2012</v>
      </c>
      <c r="S3" s="2">
        <v>2013</v>
      </c>
      <c r="T3" s="2">
        <v>2014</v>
      </c>
      <c r="U3" s="2">
        <v>2015</v>
      </c>
      <c r="V3" s="2">
        <v>2016</v>
      </c>
      <c r="W3" s="2">
        <v>2017</v>
      </c>
      <c r="X3" s="2">
        <v>2018</v>
      </c>
      <c r="Y3" s="2">
        <v>2019</v>
      </c>
      <c r="Z3" s="2">
        <v>2020</v>
      </c>
      <c r="AA3" s="2">
        <v>2021</v>
      </c>
      <c r="AB3" s="2">
        <v>2022</v>
      </c>
      <c r="AC3" s="2">
        <v>2023</v>
      </c>
      <c r="AD3" s="2">
        <v>2024</v>
      </c>
      <c r="AE3" s="2">
        <v>2025</v>
      </c>
    </row>
    <row r="4" spans="1:31" x14ac:dyDescent="0.25">
      <c r="A4" s="3" t="s">
        <v>2</v>
      </c>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x14ac:dyDescent="0.25">
      <c r="A5" s="5" t="s">
        <v>3</v>
      </c>
      <c r="B5" s="6">
        <v>127.04</v>
      </c>
      <c r="C5" s="6">
        <v>138.81</v>
      </c>
      <c r="D5" s="6">
        <v>143.41999999999999</v>
      </c>
      <c r="E5" s="6">
        <v>150.07</v>
      </c>
      <c r="F5" s="6">
        <v>181.17</v>
      </c>
      <c r="G5" s="6">
        <v>184.09</v>
      </c>
      <c r="H5" s="6">
        <v>183.77</v>
      </c>
      <c r="I5" s="6">
        <v>185.35</v>
      </c>
      <c r="J5" s="6">
        <v>204.36</v>
      </c>
      <c r="K5" s="6">
        <v>226.91</v>
      </c>
      <c r="L5" s="6">
        <v>245.3</v>
      </c>
      <c r="M5" s="6">
        <v>263.35000000000002</v>
      </c>
      <c r="N5" s="6">
        <v>288.61</v>
      </c>
      <c r="O5" s="6">
        <v>239.48</v>
      </c>
      <c r="P5" s="6">
        <v>278.60000000000002</v>
      </c>
      <c r="Q5" s="6">
        <v>318.49</v>
      </c>
      <c r="R5" s="6">
        <v>318.27</v>
      </c>
      <c r="S5" s="6">
        <v>316.58</v>
      </c>
      <c r="T5" s="6">
        <v>328.13</v>
      </c>
      <c r="U5" s="6">
        <v>331.18</v>
      </c>
      <c r="V5" s="6">
        <v>352.41</v>
      </c>
      <c r="W5" s="6">
        <v>380.74</v>
      </c>
      <c r="X5" s="6">
        <v>400.92</v>
      </c>
      <c r="Y5" s="6">
        <v>408.92</v>
      </c>
      <c r="Z5" s="6">
        <v>371.3</v>
      </c>
      <c r="AA5" s="6">
        <v>455.92</v>
      </c>
      <c r="AB5" s="6">
        <v>552.5</v>
      </c>
      <c r="AC5" s="6">
        <v>525.53</v>
      </c>
      <c r="AD5" s="6">
        <v>509.34</v>
      </c>
      <c r="AE5" s="6">
        <v>530.09</v>
      </c>
    </row>
    <row r="6" spans="1:31" x14ac:dyDescent="0.25">
      <c r="A6" s="7" t="s">
        <v>4</v>
      </c>
      <c r="B6" s="6">
        <v>124.33</v>
      </c>
      <c r="C6" s="6">
        <v>136.47999999999999</v>
      </c>
      <c r="D6" s="6">
        <v>140.82</v>
      </c>
      <c r="E6" s="6">
        <v>146.86000000000001</v>
      </c>
      <c r="F6" s="6">
        <v>178.65</v>
      </c>
      <c r="G6" s="6">
        <v>179.65</v>
      </c>
      <c r="H6" s="6">
        <v>178.31</v>
      </c>
      <c r="I6" s="6">
        <v>179.07</v>
      </c>
      <c r="J6" s="6">
        <v>195.94</v>
      </c>
      <c r="K6" s="6">
        <v>217.79</v>
      </c>
      <c r="L6" s="6">
        <v>236.59</v>
      </c>
      <c r="M6" s="6">
        <v>254.85</v>
      </c>
      <c r="N6" s="6">
        <v>282.13</v>
      </c>
      <c r="O6" s="6">
        <v>230.65</v>
      </c>
      <c r="P6" s="6">
        <v>269.26</v>
      </c>
      <c r="Q6" s="6">
        <v>303.77</v>
      </c>
      <c r="R6" s="6">
        <v>310.26</v>
      </c>
      <c r="S6" s="6">
        <v>308.51</v>
      </c>
      <c r="T6" s="6">
        <v>318.3</v>
      </c>
      <c r="U6" s="6">
        <v>318.31</v>
      </c>
      <c r="V6" s="6">
        <v>336.48</v>
      </c>
      <c r="W6" s="6">
        <v>365.58</v>
      </c>
      <c r="X6" s="6">
        <v>383.75</v>
      </c>
      <c r="Y6" s="6">
        <v>391.41</v>
      </c>
      <c r="Z6" s="6">
        <v>353.08</v>
      </c>
      <c r="AA6" s="6">
        <v>437.63</v>
      </c>
      <c r="AB6" s="6">
        <v>539.41999999999996</v>
      </c>
      <c r="AC6" s="6">
        <v>512.30999999999995</v>
      </c>
      <c r="AD6" s="6">
        <v>496.35</v>
      </c>
      <c r="AE6" s="6">
        <v>516.64</v>
      </c>
    </row>
    <row r="7" spans="1:31" x14ac:dyDescent="0.25">
      <c r="A7" s="7" t="s">
        <v>5</v>
      </c>
      <c r="B7" s="6">
        <v>0.83</v>
      </c>
      <c r="C7" s="6">
        <v>0.93</v>
      </c>
      <c r="D7" s="6">
        <v>0.96</v>
      </c>
      <c r="E7" s="6">
        <v>1.1000000000000001</v>
      </c>
      <c r="F7" s="6">
        <v>1.19</v>
      </c>
      <c r="G7" s="6">
        <v>1.35</v>
      </c>
      <c r="H7" s="6">
        <v>1.44</v>
      </c>
      <c r="I7" s="6">
        <v>1.56</v>
      </c>
      <c r="J7" s="6">
        <v>1.61</v>
      </c>
      <c r="K7" s="6">
        <v>1.62</v>
      </c>
      <c r="L7" s="6">
        <v>1.73</v>
      </c>
      <c r="M7" s="6">
        <v>1.99</v>
      </c>
      <c r="N7" s="6">
        <v>2.36</v>
      </c>
      <c r="O7" s="6">
        <v>2.63</v>
      </c>
      <c r="P7" s="6">
        <v>2.68</v>
      </c>
      <c r="Q7" s="6">
        <v>2.73</v>
      </c>
      <c r="R7" s="6">
        <v>2.86</v>
      </c>
      <c r="S7" s="6">
        <v>2.89</v>
      </c>
      <c r="T7" s="6">
        <v>2.87</v>
      </c>
      <c r="U7" s="6">
        <v>2.94</v>
      </c>
      <c r="V7" s="6">
        <v>3.07</v>
      </c>
      <c r="W7" s="6">
        <v>3.08</v>
      </c>
      <c r="X7" s="6">
        <v>3.19</v>
      </c>
      <c r="Y7" s="6">
        <v>3.28</v>
      </c>
      <c r="Z7" s="6">
        <v>3.3</v>
      </c>
      <c r="AA7" s="6">
        <v>3.48</v>
      </c>
      <c r="AB7" s="6">
        <v>3.69</v>
      </c>
      <c r="AC7" s="6">
        <v>4.37</v>
      </c>
      <c r="AD7" s="6">
        <v>4.5199999999999996</v>
      </c>
      <c r="AE7" s="6">
        <v>4.6900000000000004</v>
      </c>
    </row>
    <row r="8" spans="1:31" x14ac:dyDescent="0.25">
      <c r="A8" s="7" t="s">
        <v>6</v>
      </c>
      <c r="B8" s="6">
        <v>0.88</v>
      </c>
      <c r="C8" s="6">
        <v>1</v>
      </c>
      <c r="D8" s="6">
        <v>1.01</v>
      </c>
      <c r="E8" s="6">
        <v>0.95</v>
      </c>
      <c r="F8" s="6">
        <v>1.04</v>
      </c>
      <c r="G8" s="6">
        <v>1.01</v>
      </c>
      <c r="H8" s="6">
        <v>1.03</v>
      </c>
      <c r="I8" s="6">
        <v>1.1399999999999999</v>
      </c>
      <c r="J8" s="6">
        <v>1.18</v>
      </c>
      <c r="K8" s="6">
        <v>1.27</v>
      </c>
      <c r="L8" s="6">
        <v>1.3</v>
      </c>
      <c r="M8" s="6">
        <v>1.45</v>
      </c>
      <c r="N8" s="6">
        <v>1.62</v>
      </c>
      <c r="O8" s="6">
        <v>1.2</v>
      </c>
      <c r="P8" s="6">
        <v>1.27</v>
      </c>
      <c r="Q8" s="6">
        <v>1.29</v>
      </c>
      <c r="R8" s="6">
        <v>1.26</v>
      </c>
      <c r="S8" s="6">
        <v>1.18</v>
      </c>
      <c r="T8" s="6">
        <v>1.24</v>
      </c>
      <c r="U8" s="6">
        <v>1.62</v>
      </c>
      <c r="V8" s="6">
        <v>1.83</v>
      </c>
      <c r="W8" s="6">
        <v>1.84</v>
      </c>
      <c r="X8" s="6">
        <v>1.92</v>
      </c>
      <c r="Y8" s="6">
        <v>2</v>
      </c>
      <c r="Z8" s="6">
        <v>1.85</v>
      </c>
      <c r="AA8" s="6">
        <v>1.95</v>
      </c>
      <c r="AB8" s="6">
        <v>2.76</v>
      </c>
      <c r="AC8" s="6">
        <v>2.31</v>
      </c>
      <c r="AD8" s="6">
        <v>2.0299999999999998</v>
      </c>
      <c r="AE8" s="6">
        <v>2.14</v>
      </c>
    </row>
    <row r="9" spans="1:31" x14ac:dyDescent="0.25">
      <c r="A9" s="7" t="s">
        <v>7</v>
      </c>
      <c r="B9" s="6">
        <v>2.59</v>
      </c>
      <c r="C9" s="6">
        <v>3.19</v>
      </c>
      <c r="D9" s="6">
        <v>3.3</v>
      </c>
      <c r="E9" s="6">
        <v>2.91</v>
      </c>
      <c r="F9" s="6">
        <v>3.95</v>
      </c>
      <c r="G9" s="6">
        <v>1.95</v>
      </c>
      <c r="H9" s="6">
        <v>1.44</v>
      </c>
      <c r="I9" s="6">
        <v>1.74</v>
      </c>
      <c r="J9" s="6">
        <v>0.24</v>
      </c>
      <c r="K9" s="6">
        <v>-0.21</v>
      </c>
      <c r="L9" s="6">
        <v>0.45</v>
      </c>
      <c r="M9" s="6">
        <v>0.63</v>
      </c>
      <c r="N9" s="6">
        <v>4.51</v>
      </c>
      <c r="O9" s="6">
        <v>1.8</v>
      </c>
      <c r="P9" s="6">
        <v>0.64</v>
      </c>
      <c r="Q9" s="6">
        <v>-4.3099999999999996</v>
      </c>
      <c r="R9" s="6">
        <v>3.84</v>
      </c>
      <c r="S9" s="6">
        <v>4.3600000000000003</v>
      </c>
      <c r="T9" s="6">
        <v>2.97</v>
      </c>
      <c r="U9" s="6">
        <v>0.5</v>
      </c>
      <c r="V9" s="6">
        <v>-1.22</v>
      </c>
      <c r="W9" s="6">
        <v>-1.59</v>
      </c>
      <c r="X9" s="6">
        <v>-1.81</v>
      </c>
      <c r="Y9" s="6">
        <v>-1.51</v>
      </c>
      <c r="Z9" s="6">
        <v>-1.8</v>
      </c>
      <c r="AA9" s="6">
        <v>-1.0900000000000001</v>
      </c>
      <c r="AB9" s="6">
        <v>2.63</v>
      </c>
      <c r="AC9" s="6">
        <v>5.76</v>
      </c>
      <c r="AD9" s="6">
        <v>5.94</v>
      </c>
      <c r="AE9" s="6">
        <v>5.8</v>
      </c>
    </row>
    <row r="10" spans="1:31" x14ac:dyDescent="0.25">
      <c r="A10" s="7" t="s">
        <v>8</v>
      </c>
      <c r="B10" s="6">
        <v>2.33</v>
      </c>
      <c r="C10" s="6">
        <v>2.29</v>
      </c>
      <c r="D10" s="6">
        <v>2.5299999999999998</v>
      </c>
      <c r="E10" s="6">
        <v>2.62</v>
      </c>
      <c r="F10" s="6">
        <v>2.73</v>
      </c>
      <c r="G10" s="6">
        <v>2.41</v>
      </c>
      <c r="H10" s="6">
        <v>2.63</v>
      </c>
      <c r="I10" s="6">
        <v>3.38</v>
      </c>
      <c r="J10" s="6">
        <v>3.82</v>
      </c>
      <c r="K10" s="6">
        <v>3.81</v>
      </c>
      <c r="L10" s="6">
        <v>3.81</v>
      </c>
      <c r="M10" s="6">
        <v>3.2</v>
      </c>
      <c r="N10" s="6">
        <v>4.3099999999999996</v>
      </c>
      <c r="O10" s="6">
        <v>3.86</v>
      </c>
      <c r="P10" s="6">
        <v>3.01</v>
      </c>
      <c r="Q10" s="6">
        <v>3.25</v>
      </c>
      <c r="R10" s="6">
        <v>4.4400000000000004</v>
      </c>
      <c r="S10" s="6">
        <v>4.82</v>
      </c>
      <c r="T10" s="6">
        <v>5.07</v>
      </c>
      <c r="U10" s="6">
        <v>5.0599999999999996</v>
      </c>
      <c r="V10" s="6">
        <v>5.84</v>
      </c>
      <c r="W10" s="6">
        <v>4.5999999999999996</v>
      </c>
      <c r="X10" s="6">
        <v>5.86</v>
      </c>
      <c r="Y10" s="6">
        <v>6.31</v>
      </c>
      <c r="Z10" s="6">
        <v>6.68</v>
      </c>
      <c r="AA10" s="6">
        <v>7.19</v>
      </c>
      <c r="AB10" s="6">
        <v>4.38</v>
      </c>
      <c r="AC10" s="6">
        <v>7.12</v>
      </c>
      <c r="AD10" s="6">
        <v>6.98</v>
      </c>
      <c r="AE10" s="6">
        <v>6.81</v>
      </c>
    </row>
    <row r="11" spans="1:31" x14ac:dyDescent="0.25">
      <c r="A11" s="7" t="s">
        <v>9</v>
      </c>
      <c r="B11" s="6">
        <v>0.76</v>
      </c>
      <c r="C11" s="6">
        <v>0.8</v>
      </c>
      <c r="D11" s="6">
        <v>0.86</v>
      </c>
      <c r="E11" s="6">
        <v>0.96</v>
      </c>
      <c r="F11" s="6">
        <v>1.02</v>
      </c>
      <c r="G11" s="6">
        <v>1.1200000000000001</v>
      </c>
      <c r="H11" s="6">
        <v>1.22</v>
      </c>
      <c r="I11" s="6">
        <v>1.35</v>
      </c>
      <c r="J11" s="6">
        <v>1.46</v>
      </c>
      <c r="K11" s="6">
        <v>1.56</v>
      </c>
      <c r="L11" s="6">
        <v>1.68</v>
      </c>
      <c r="M11" s="6">
        <v>1.85</v>
      </c>
      <c r="N11" s="6">
        <v>2.02</v>
      </c>
      <c r="O11" s="6">
        <v>2.16</v>
      </c>
      <c r="P11" s="6">
        <v>2.2799999999999998</v>
      </c>
      <c r="Q11" s="6">
        <v>2.37</v>
      </c>
      <c r="R11" s="6">
        <v>2.4900000000000002</v>
      </c>
      <c r="S11" s="6">
        <v>2.52</v>
      </c>
      <c r="T11" s="6">
        <v>2.57</v>
      </c>
      <c r="U11" s="6">
        <v>2.69</v>
      </c>
      <c r="V11" s="6">
        <v>2.77</v>
      </c>
      <c r="W11" s="6">
        <v>2.76</v>
      </c>
      <c r="X11" s="6">
        <v>2.83</v>
      </c>
      <c r="Y11" s="6">
        <v>2.93</v>
      </c>
      <c r="Z11" s="6">
        <v>2.93</v>
      </c>
      <c r="AA11" s="6">
        <v>2.94</v>
      </c>
      <c r="AB11" s="6">
        <v>3.02</v>
      </c>
      <c r="AC11" s="6">
        <v>3.18</v>
      </c>
      <c r="AD11" s="6">
        <v>3.29</v>
      </c>
      <c r="AE11" s="6">
        <v>3.41</v>
      </c>
    </row>
    <row r="12" spans="1:31" x14ac:dyDescent="0.25">
      <c r="A12" s="7" t="s">
        <v>10</v>
      </c>
      <c r="B12" s="6">
        <v>0.5</v>
      </c>
      <c r="C12" s="6">
        <v>0.51</v>
      </c>
      <c r="D12" s="6">
        <v>0.53</v>
      </c>
      <c r="E12" s="6">
        <v>0.48</v>
      </c>
      <c r="F12" s="6">
        <v>0.49</v>
      </c>
      <c r="G12" s="6">
        <v>0.5</v>
      </c>
      <c r="H12" s="6">
        <v>0.56999999999999995</v>
      </c>
      <c r="I12" s="6">
        <v>0.59</v>
      </c>
      <c r="J12" s="6">
        <v>0.6</v>
      </c>
      <c r="K12" s="6">
        <v>0.64</v>
      </c>
      <c r="L12" s="6">
        <v>0.65</v>
      </c>
      <c r="M12" s="6">
        <v>0.64</v>
      </c>
      <c r="N12" s="6">
        <v>0.69</v>
      </c>
      <c r="O12" s="6">
        <v>0.76</v>
      </c>
      <c r="P12" s="6">
        <v>0.74</v>
      </c>
      <c r="Q12" s="6">
        <v>0.77</v>
      </c>
      <c r="R12" s="6">
        <v>0.81</v>
      </c>
      <c r="S12" s="6">
        <v>1.01</v>
      </c>
      <c r="T12" s="6">
        <v>1.05</v>
      </c>
      <c r="U12" s="6">
        <v>1.08</v>
      </c>
      <c r="V12" s="6">
        <v>1.1499999999999999</v>
      </c>
      <c r="W12" s="6">
        <v>1.24</v>
      </c>
      <c r="X12" s="6">
        <v>1.48</v>
      </c>
      <c r="Y12" s="6">
        <v>1.37</v>
      </c>
      <c r="Z12" s="6">
        <v>1.44</v>
      </c>
      <c r="AA12" s="6">
        <v>1.5</v>
      </c>
      <c r="AB12" s="6">
        <v>1.71</v>
      </c>
      <c r="AC12" s="6">
        <v>1.84</v>
      </c>
      <c r="AD12" s="6">
        <v>1.96</v>
      </c>
      <c r="AE12" s="6">
        <v>2.0499999999999998</v>
      </c>
    </row>
    <row r="13" spans="1:31" ht="30" x14ac:dyDescent="0.25">
      <c r="A13" s="7" t="s">
        <v>11</v>
      </c>
      <c r="B13" s="6">
        <v>0</v>
      </c>
      <c r="C13" s="6">
        <v>0</v>
      </c>
      <c r="D13" s="6">
        <v>0</v>
      </c>
      <c r="E13" s="6">
        <v>0</v>
      </c>
      <c r="F13" s="6">
        <v>0</v>
      </c>
      <c r="G13" s="6">
        <v>0</v>
      </c>
      <c r="H13" s="6">
        <v>0</v>
      </c>
      <c r="I13" s="6">
        <v>0</v>
      </c>
      <c r="J13" s="6">
        <v>0</v>
      </c>
      <c r="K13" s="6">
        <v>0</v>
      </c>
      <c r="L13" s="6">
        <v>0</v>
      </c>
      <c r="M13" s="6">
        <v>0</v>
      </c>
      <c r="N13" s="6">
        <v>0</v>
      </c>
      <c r="O13" s="6">
        <v>0</v>
      </c>
      <c r="P13" s="6">
        <v>0</v>
      </c>
      <c r="Q13" s="6">
        <v>0</v>
      </c>
      <c r="R13" s="6">
        <v>0</v>
      </c>
      <c r="S13" s="6">
        <v>0</v>
      </c>
      <c r="T13" s="6">
        <v>0</v>
      </c>
      <c r="U13" s="6">
        <v>0</v>
      </c>
      <c r="V13" s="6">
        <v>0.06</v>
      </c>
      <c r="W13" s="6">
        <v>0.04</v>
      </c>
      <c r="X13" s="6">
        <v>7.0000000000000007E-2</v>
      </c>
      <c r="Y13" s="6">
        <v>0.11</v>
      </c>
      <c r="Z13" s="6">
        <v>0.22</v>
      </c>
      <c r="AA13" s="6">
        <v>0.15</v>
      </c>
      <c r="AB13" s="6">
        <v>0.15</v>
      </c>
      <c r="AC13" s="6">
        <v>0.15</v>
      </c>
      <c r="AD13" s="6">
        <v>0.15</v>
      </c>
      <c r="AE13" s="6">
        <v>0.15</v>
      </c>
    </row>
    <row r="14" spans="1:31" x14ac:dyDescent="0.25">
      <c r="A14" s="5" t="s">
        <v>12</v>
      </c>
      <c r="B14" s="6">
        <v>136.12</v>
      </c>
      <c r="C14" s="6">
        <v>150.32</v>
      </c>
      <c r="D14" s="6">
        <v>154.63</v>
      </c>
      <c r="E14" s="6">
        <v>162.41999999999999</v>
      </c>
      <c r="F14" s="6">
        <v>192.23</v>
      </c>
      <c r="G14" s="6">
        <v>196.09</v>
      </c>
      <c r="H14" s="6">
        <v>200.93</v>
      </c>
      <c r="I14" s="6">
        <v>202.17</v>
      </c>
      <c r="J14" s="6">
        <v>218.88</v>
      </c>
      <c r="K14" s="6">
        <v>239.09</v>
      </c>
      <c r="L14" s="6">
        <v>258.81</v>
      </c>
      <c r="M14" s="6">
        <v>278.67</v>
      </c>
      <c r="N14" s="6">
        <v>294.64999999999998</v>
      </c>
      <c r="O14" s="6">
        <v>249.25</v>
      </c>
      <c r="P14" s="6">
        <v>286.69</v>
      </c>
      <c r="Q14" s="6">
        <v>314.7</v>
      </c>
      <c r="R14" s="6">
        <v>322.3</v>
      </c>
      <c r="S14" s="6">
        <v>323.67</v>
      </c>
      <c r="T14" s="6">
        <v>333.98</v>
      </c>
      <c r="U14" s="6">
        <v>336.95</v>
      </c>
      <c r="V14" s="6">
        <v>354.83</v>
      </c>
      <c r="W14" s="6">
        <v>383.86</v>
      </c>
      <c r="X14" s="6">
        <v>396.7</v>
      </c>
      <c r="Y14" s="6">
        <v>409.36</v>
      </c>
      <c r="Z14" s="6">
        <v>377.83</v>
      </c>
      <c r="AA14" s="6">
        <v>462.53</v>
      </c>
      <c r="AB14" s="6">
        <v>546.9</v>
      </c>
      <c r="AC14" s="6">
        <v>524.33000000000004</v>
      </c>
      <c r="AD14" s="6">
        <v>520.76</v>
      </c>
      <c r="AE14" s="6">
        <v>539.70000000000005</v>
      </c>
    </row>
    <row r="15" spans="1:31" x14ac:dyDescent="0.25">
      <c r="A15" s="7" t="s">
        <v>13</v>
      </c>
      <c r="B15" s="6">
        <v>131.13</v>
      </c>
      <c r="C15" s="6">
        <v>145.19</v>
      </c>
      <c r="D15" s="6">
        <v>149.28</v>
      </c>
      <c r="E15" s="6">
        <v>156.44</v>
      </c>
      <c r="F15" s="6">
        <v>185.99</v>
      </c>
      <c r="G15" s="6">
        <v>189.3</v>
      </c>
      <c r="H15" s="6">
        <v>193.55</v>
      </c>
      <c r="I15" s="6">
        <v>194.13</v>
      </c>
      <c r="J15" s="6">
        <v>210.46</v>
      </c>
      <c r="K15" s="6">
        <v>230.3</v>
      </c>
      <c r="L15" s="6">
        <v>249.73</v>
      </c>
      <c r="M15" s="6">
        <v>269.06</v>
      </c>
      <c r="N15" s="6">
        <v>284.49</v>
      </c>
      <c r="O15" s="6">
        <v>238.49</v>
      </c>
      <c r="P15" s="6">
        <v>275.44</v>
      </c>
      <c r="Q15" s="6">
        <v>303.39999999999998</v>
      </c>
      <c r="R15" s="6">
        <v>310.5</v>
      </c>
      <c r="S15" s="6">
        <v>311.64999999999998</v>
      </c>
      <c r="T15" s="6">
        <v>321.60000000000002</v>
      </c>
      <c r="U15" s="6">
        <v>324.22000000000003</v>
      </c>
      <c r="V15" s="6">
        <v>341.62</v>
      </c>
      <c r="W15" s="6">
        <v>370.2</v>
      </c>
      <c r="X15" s="6">
        <v>382.21</v>
      </c>
      <c r="Y15" s="6">
        <v>394.42</v>
      </c>
      <c r="Z15" s="6">
        <v>362.29</v>
      </c>
      <c r="AA15" s="6">
        <v>446.59</v>
      </c>
      <c r="AB15" s="6">
        <v>530.39</v>
      </c>
      <c r="AC15" s="6">
        <v>506.83</v>
      </c>
      <c r="AD15" s="6">
        <v>502.59</v>
      </c>
      <c r="AE15" s="6">
        <v>520.87</v>
      </c>
    </row>
    <row r="16" spans="1:31" x14ac:dyDescent="0.25">
      <c r="A16" s="7" t="s">
        <v>5</v>
      </c>
      <c r="B16" s="6">
        <v>3.26</v>
      </c>
      <c r="C16" s="6">
        <v>3.36</v>
      </c>
      <c r="D16" s="6">
        <v>3.58</v>
      </c>
      <c r="E16" s="6">
        <v>3.94</v>
      </c>
      <c r="F16" s="6">
        <v>4.1900000000000004</v>
      </c>
      <c r="G16" s="6">
        <v>4.62</v>
      </c>
      <c r="H16" s="6">
        <v>5.04</v>
      </c>
      <c r="I16" s="6">
        <v>5.46</v>
      </c>
      <c r="J16" s="6">
        <v>5.85</v>
      </c>
      <c r="K16" s="6">
        <v>6.08</v>
      </c>
      <c r="L16" s="6">
        <v>6.47</v>
      </c>
      <c r="M16" s="6">
        <v>6.91</v>
      </c>
      <c r="N16" s="6">
        <v>7.35</v>
      </c>
      <c r="O16" s="6">
        <v>7.85</v>
      </c>
      <c r="P16" s="6">
        <v>8.1999999999999993</v>
      </c>
      <c r="Q16" s="6">
        <v>8.31</v>
      </c>
      <c r="R16" s="6">
        <v>8.59</v>
      </c>
      <c r="S16" s="6">
        <v>8.6999999999999993</v>
      </c>
      <c r="T16" s="6">
        <v>8.9700000000000006</v>
      </c>
      <c r="U16" s="6">
        <v>9.24</v>
      </c>
      <c r="V16" s="6">
        <v>9.58</v>
      </c>
      <c r="W16" s="6">
        <v>9.9600000000000009</v>
      </c>
      <c r="X16" s="6">
        <v>10.31</v>
      </c>
      <c r="Y16" s="6">
        <v>10.78</v>
      </c>
      <c r="Z16" s="6">
        <v>11.03</v>
      </c>
      <c r="AA16" s="6">
        <v>11.27</v>
      </c>
      <c r="AB16" s="6">
        <v>11.69</v>
      </c>
      <c r="AC16" s="6">
        <v>12.3</v>
      </c>
      <c r="AD16" s="6">
        <v>12.73</v>
      </c>
      <c r="AE16" s="6">
        <v>13.19</v>
      </c>
    </row>
    <row r="17" spans="1:31" x14ac:dyDescent="0.25">
      <c r="A17" s="7" t="s">
        <v>14</v>
      </c>
      <c r="B17" s="6">
        <v>0.84</v>
      </c>
      <c r="C17" s="6">
        <v>0.83</v>
      </c>
      <c r="D17" s="6">
        <v>0.74</v>
      </c>
      <c r="E17" s="6">
        <v>0.86</v>
      </c>
      <c r="F17" s="6">
        <v>0.69</v>
      </c>
      <c r="G17" s="6">
        <v>0.73</v>
      </c>
      <c r="H17" s="6">
        <v>0.71</v>
      </c>
      <c r="I17" s="6">
        <v>0.87</v>
      </c>
      <c r="J17" s="6">
        <v>0.81</v>
      </c>
      <c r="K17" s="6">
        <v>0.89</v>
      </c>
      <c r="L17" s="6">
        <v>0.79</v>
      </c>
      <c r="M17" s="6">
        <v>0.68</v>
      </c>
      <c r="N17" s="6">
        <v>0.67</v>
      </c>
      <c r="O17" s="6">
        <v>0.63</v>
      </c>
      <c r="P17" s="6">
        <v>0.69</v>
      </c>
      <c r="Q17" s="6">
        <v>0.62</v>
      </c>
      <c r="R17" s="6">
        <v>0.64</v>
      </c>
      <c r="S17" s="6">
        <v>0.69</v>
      </c>
      <c r="T17" s="6">
        <v>0.62</v>
      </c>
      <c r="U17" s="6">
        <v>0.7</v>
      </c>
      <c r="V17" s="6">
        <v>0.66</v>
      </c>
      <c r="W17" s="6">
        <v>0.63</v>
      </c>
      <c r="X17" s="6">
        <v>0.68</v>
      </c>
      <c r="Y17" s="6">
        <v>0.64</v>
      </c>
      <c r="Z17" s="6">
        <v>0.65</v>
      </c>
      <c r="AA17" s="6">
        <v>0.65</v>
      </c>
      <c r="AB17" s="6">
        <v>0.69</v>
      </c>
      <c r="AC17" s="6">
        <v>0.69</v>
      </c>
      <c r="AD17" s="6">
        <v>0.69</v>
      </c>
      <c r="AE17" s="6">
        <v>0.69</v>
      </c>
    </row>
    <row r="18" spans="1:31" x14ac:dyDescent="0.25">
      <c r="A18" s="7" t="s">
        <v>15</v>
      </c>
      <c r="B18" s="6">
        <v>0.16</v>
      </c>
      <c r="C18" s="6">
        <v>0.17</v>
      </c>
      <c r="D18" s="6">
        <v>0.18</v>
      </c>
      <c r="E18" s="6">
        <v>0.25</v>
      </c>
      <c r="F18" s="6">
        <v>0.34</v>
      </c>
      <c r="G18" s="6">
        <v>0.3</v>
      </c>
      <c r="H18" s="6">
        <v>0.36</v>
      </c>
      <c r="I18" s="6">
        <v>0.27</v>
      </c>
      <c r="J18" s="6">
        <v>0.25</v>
      </c>
      <c r="K18" s="6">
        <v>0.2</v>
      </c>
      <c r="L18" s="6">
        <v>0.12</v>
      </c>
      <c r="M18" s="6">
        <v>0.16</v>
      </c>
      <c r="N18" s="6">
        <v>0.06</v>
      </c>
      <c r="O18" s="6">
        <v>0.06</v>
      </c>
      <c r="P18" s="6">
        <v>0.03</v>
      </c>
      <c r="Q18" s="6">
        <v>-0.01</v>
      </c>
      <c r="R18" s="6">
        <v>0.03</v>
      </c>
      <c r="S18" s="6">
        <v>0.01</v>
      </c>
      <c r="T18" s="6">
        <v>0.09</v>
      </c>
      <c r="U18" s="6">
        <v>0</v>
      </c>
      <c r="V18" s="6">
        <v>0.05</v>
      </c>
      <c r="W18" s="6">
        <v>0</v>
      </c>
      <c r="X18" s="6">
        <v>7.0000000000000007E-2</v>
      </c>
      <c r="Y18" s="6">
        <v>0.05</v>
      </c>
      <c r="Z18" s="6">
        <v>0.12</v>
      </c>
      <c r="AA18" s="6">
        <v>0.09</v>
      </c>
      <c r="AB18" s="6">
        <v>0.03</v>
      </c>
      <c r="AC18" s="6">
        <v>-0.05</v>
      </c>
      <c r="AD18" s="6">
        <v>-0.05</v>
      </c>
      <c r="AE18" s="6">
        <v>-0.06</v>
      </c>
    </row>
    <row r="19" spans="1:31" x14ac:dyDescent="0.25">
      <c r="A19" s="7" t="s">
        <v>16</v>
      </c>
      <c r="B19" s="6">
        <v>0.22</v>
      </c>
      <c r="C19" s="6">
        <v>0.24</v>
      </c>
      <c r="D19" s="6">
        <v>0.26</v>
      </c>
      <c r="E19" s="6">
        <v>0.3</v>
      </c>
      <c r="F19" s="6">
        <v>0.33</v>
      </c>
      <c r="G19" s="6">
        <v>0.39</v>
      </c>
      <c r="H19" s="6">
        <v>0.43</v>
      </c>
      <c r="I19" s="6">
        <v>0.45</v>
      </c>
      <c r="J19" s="6">
        <v>0.48</v>
      </c>
      <c r="K19" s="6">
        <v>0.5</v>
      </c>
      <c r="L19" s="6">
        <v>0.53</v>
      </c>
      <c r="M19" s="6">
        <v>0.61</v>
      </c>
      <c r="N19" s="6">
        <v>0.73</v>
      </c>
      <c r="O19" s="6">
        <v>0.77</v>
      </c>
      <c r="P19" s="6">
        <v>0.8</v>
      </c>
      <c r="Q19" s="6">
        <v>0.8</v>
      </c>
      <c r="R19" s="6">
        <v>0.85</v>
      </c>
      <c r="S19" s="6">
        <v>0.88</v>
      </c>
      <c r="T19" s="6">
        <v>0.87</v>
      </c>
      <c r="U19" s="6">
        <v>0.89</v>
      </c>
      <c r="V19" s="6">
        <v>0.96</v>
      </c>
      <c r="W19" s="6">
        <v>1</v>
      </c>
      <c r="X19" s="6">
        <v>1.23</v>
      </c>
      <c r="Y19" s="6">
        <v>1.17</v>
      </c>
      <c r="Z19" s="6">
        <v>1.26</v>
      </c>
      <c r="AA19" s="6">
        <v>1.28</v>
      </c>
      <c r="AB19" s="6">
        <v>1.34</v>
      </c>
      <c r="AC19" s="6">
        <v>1.59</v>
      </c>
      <c r="AD19" s="6">
        <v>1.64</v>
      </c>
      <c r="AE19" s="6">
        <v>1.7</v>
      </c>
    </row>
    <row r="20" spans="1:31" x14ac:dyDescent="0.25">
      <c r="A20" s="7" t="s">
        <v>17</v>
      </c>
      <c r="B20" s="6">
        <v>0.51</v>
      </c>
      <c r="C20" s="6">
        <v>0.54</v>
      </c>
      <c r="D20" s="6">
        <v>0.56999999999999995</v>
      </c>
      <c r="E20" s="6">
        <v>0.63</v>
      </c>
      <c r="F20" s="6">
        <v>0.69</v>
      </c>
      <c r="G20" s="6">
        <v>0.75</v>
      </c>
      <c r="H20" s="6">
        <v>0.84</v>
      </c>
      <c r="I20" s="6">
        <v>0.98</v>
      </c>
      <c r="J20" s="6">
        <v>1.02</v>
      </c>
      <c r="K20" s="6">
        <v>1.1100000000000001</v>
      </c>
      <c r="L20" s="6">
        <v>1.17</v>
      </c>
      <c r="M20" s="6">
        <v>1.26</v>
      </c>
      <c r="N20" s="6">
        <v>1.35</v>
      </c>
      <c r="O20" s="6">
        <v>1.45</v>
      </c>
      <c r="P20" s="6">
        <v>1.54</v>
      </c>
      <c r="Q20" s="6">
        <v>1.59</v>
      </c>
      <c r="R20" s="6">
        <v>1.68</v>
      </c>
      <c r="S20" s="6">
        <v>1.75</v>
      </c>
      <c r="T20" s="6">
        <v>1.83</v>
      </c>
      <c r="U20" s="6">
        <v>1.89</v>
      </c>
      <c r="V20" s="6">
        <v>1.97</v>
      </c>
      <c r="W20" s="6">
        <v>2.06</v>
      </c>
      <c r="X20" s="6">
        <v>2.2000000000000002</v>
      </c>
      <c r="Y20" s="6">
        <v>2.29</v>
      </c>
      <c r="Z20" s="6">
        <v>2.48</v>
      </c>
      <c r="AA20" s="6">
        <v>2.64</v>
      </c>
      <c r="AB20" s="6">
        <v>2.76</v>
      </c>
      <c r="AC20" s="6">
        <v>2.97</v>
      </c>
      <c r="AD20" s="6">
        <v>3.16</v>
      </c>
      <c r="AE20" s="6">
        <v>3.31</v>
      </c>
    </row>
    <row r="21" spans="1:31" x14ac:dyDescent="0.25">
      <c r="A21" s="5" t="s">
        <v>18</v>
      </c>
      <c r="B21" s="6">
        <v>9.08</v>
      </c>
      <c r="C21" s="6">
        <v>11.51</v>
      </c>
      <c r="D21" s="6">
        <v>11.21</v>
      </c>
      <c r="E21" s="6">
        <v>12.35</v>
      </c>
      <c r="F21" s="6">
        <v>11.06</v>
      </c>
      <c r="G21" s="6">
        <v>12</v>
      </c>
      <c r="H21" s="6">
        <v>17.170000000000002</v>
      </c>
      <c r="I21" s="6">
        <v>16.82</v>
      </c>
      <c r="J21" s="6">
        <v>14.52</v>
      </c>
      <c r="K21" s="6">
        <v>12.18</v>
      </c>
      <c r="L21" s="6">
        <v>13.51</v>
      </c>
      <c r="M21" s="6">
        <v>15.33</v>
      </c>
      <c r="N21" s="6">
        <v>6.04</v>
      </c>
      <c r="O21" s="6">
        <v>9.7799999999999994</v>
      </c>
      <c r="P21" s="6">
        <v>8.08</v>
      </c>
      <c r="Q21" s="6">
        <v>-3.79</v>
      </c>
      <c r="R21" s="6">
        <v>4.0199999999999996</v>
      </c>
      <c r="S21" s="6">
        <v>7.09</v>
      </c>
      <c r="T21" s="6">
        <v>5.85</v>
      </c>
      <c r="U21" s="6">
        <v>5.76</v>
      </c>
      <c r="V21" s="6">
        <v>2.41</v>
      </c>
      <c r="W21" s="6">
        <v>3.12</v>
      </c>
      <c r="X21" s="6">
        <v>-4.21</v>
      </c>
      <c r="Y21" s="6">
        <v>0.44</v>
      </c>
      <c r="Z21" s="6">
        <v>6.53</v>
      </c>
      <c r="AA21" s="6">
        <v>6.61</v>
      </c>
      <c r="AB21" s="6">
        <v>-5.61</v>
      </c>
      <c r="AC21" s="6">
        <v>-1.2</v>
      </c>
      <c r="AD21" s="6">
        <v>11.42</v>
      </c>
      <c r="AE21" s="6">
        <v>9.61</v>
      </c>
    </row>
    <row r="22" spans="1:31" x14ac:dyDescent="0.25">
      <c r="A22" s="8" t="s">
        <v>19</v>
      </c>
      <c r="B22" s="6">
        <v>-0.12</v>
      </c>
      <c r="C22" s="6">
        <v>0.34</v>
      </c>
      <c r="D22" s="6">
        <v>-0.16</v>
      </c>
      <c r="E22" s="6">
        <v>0.01</v>
      </c>
      <c r="F22" s="6">
        <v>-0.12</v>
      </c>
      <c r="G22" s="6">
        <v>-0.38</v>
      </c>
      <c r="H22" s="6">
        <v>-0.31</v>
      </c>
      <c r="I22" s="6">
        <v>-0.1</v>
      </c>
      <c r="J22" s="6">
        <v>0.11</v>
      </c>
      <c r="K22" s="6">
        <v>-0.12</v>
      </c>
      <c r="L22" s="6">
        <v>0.25</v>
      </c>
      <c r="M22" s="6">
        <v>-0.98</v>
      </c>
      <c r="N22" s="6">
        <v>-1.3</v>
      </c>
      <c r="O22" s="6">
        <v>-0.47</v>
      </c>
      <c r="P22" s="6">
        <v>-0.19</v>
      </c>
      <c r="Q22" s="6">
        <v>-0.31</v>
      </c>
      <c r="R22" s="6">
        <v>2.79</v>
      </c>
      <c r="S22" s="6">
        <v>-0.1</v>
      </c>
      <c r="T22" s="6">
        <v>-0.64</v>
      </c>
      <c r="U22" s="6">
        <v>0.06</v>
      </c>
      <c r="V22" s="6">
        <v>0.44</v>
      </c>
      <c r="W22" s="6">
        <v>0.47</v>
      </c>
      <c r="X22" s="6">
        <v>0.35</v>
      </c>
      <c r="Y22" s="6">
        <v>0.68</v>
      </c>
      <c r="Z22" s="6">
        <v>-0.24</v>
      </c>
      <c r="AA22" s="6">
        <v>0.84</v>
      </c>
      <c r="AB22" s="6">
        <v>0.93</v>
      </c>
      <c r="AC22" s="6">
        <v>1.36</v>
      </c>
      <c r="AD22" s="6">
        <v>1.79</v>
      </c>
      <c r="AE22" s="6">
        <v>1.87</v>
      </c>
    </row>
    <row r="23" spans="1:31" x14ac:dyDescent="0.25">
      <c r="A23" s="7" t="s">
        <v>20</v>
      </c>
      <c r="B23" s="6">
        <v>-0.11</v>
      </c>
      <c r="C23" s="6">
        <v>0.39</v>
      </c>
      <c r="D23" s="6">
        <v>-0.13</v>
      </c>
      <c r="E23" s="6">
        <v>-0.02</v>
      </c>
      <c r="F23" s="6">
        <v>-0.05</v>
      </c>
      <c r="G23" s="6">
        <v>-0.42</v>
      </c>
      <c r="H23" s="6">
        <v>-0.23</v>
      </c>
      <c r="I23" s="6">
        <v>-0.03</v>
      </c>
      <c r="J23" s="6">
        <v>0.19</v>
      </c>
      <c r="K23" s="6">
        <v>0.03</v>
      </c>
      <c r="L23" s="6">
        <v>0.18</v>
      </c>
      <c r="M23" s="6">
        <v>-0.2</v>
      </c>
      <c r="N23" s="6">
        <v>-0.18</v>
      </c>
      <c r="O23" s="6">
        <v>-0.2</v>
      </c>
      <c r="P23" s="6">
        <v>-0.17</v>
      </c>
      <c r="Q23" s="6">
        <v>-0.4</v>
      </c>
      <c r="R23" s="6">
        <v>2.4300000000000002</v>
      </c>
      <c r="S23" s="6">
        <v>-0.01</v>
      </c>
      <c r="T23" s="6">
        <v>-0.01</v>
      </c>
      <c r="U23" s="6">
        <v>-0.03</v>
      </c>
      <c r="V23" s="6">
        <v>-0.38</v>
      </c>
      <c r="W23" s="6">
        <v>-0.05</v>
      </c>
      <c r="X23" s="6">
        <v>-0.02</v>
      </c>
      <c r="Y23" s="6">
        <v>0.14000000000000001</v>
      </c>
      <c r="Z23" s="6">
        <v>-7.0000000000000007E-2</v>
      </c>
      <c r="AA23" s="6">
        <v>0.89</v>
      </c>
      <c r="AB23" s="6">
        <v>1.01</v>
      </c>
      <c r="AC23" s="6">
        <v>1</v>
      </c>
      <c r="AD23" s="6">
        <v>1.42</v>
      </c>
      <c r="AE23" s="6">
        <v>1.5</v>
      </c>
    </row>
    <row r="24" spans="1:31" x14ac:dyDescent="0.25">
      <c r="A24" s="7" t="s">
        <v>21</v>
      </c>
      <c r="B24" s="6">
        <v>0.02</v>
      </c>
      <c r="C24" s="6">
        <v>0.05</v>
      </c>
      <c r="D24" s="6">
        <v>0.03</v>
      </c>
      <c r="E24" s="6">
        <v>-0.03</v>
      </c>
      <c r="F24" s="6">
        <v>0.08</v>
      </c>
      <c r="G24" s="6">
        <v>-0.04</v>
      </c>
      <c r="H24" s="6">
        <v>0.08</v>
      </c>
      <c r="I24" s="6">
        <v>7.0000000000000007E-2</v>
      </c>
      <c r="J24" s="6">
        <v>0.08</v>
      </c>
      <c r="K24" s="6">
        <v>0.16</v>
      </c>
      <c r="L24" s="6">
        <v>-7.0000000000000007E-2</v>
      </c>
      <c r="M24" s="6">
        <v>0.78</v>
      </c>
      <c r="N24" s="6">
        <v>1.1200000000000001</v>
      </c>
      <c r="O24" s="6">
        <v>0.26</v>
      </c>
      <c r="P24" s="6">
        <v>0.02</v>
      </c>
      <c r="Q24" s="6">
        <v>-0.09</v>
      </c>
      <c r="R24" s="6">
        <v>-0.36</v>
      </c>
      <c r="S24" s="6">
        <v>0.09</v>
      </c>
      <c r="T24" s="6">
        <v>0.62</v>
      </c>
      <c r="U24" s="6">
        <v>-0.09</v>
      </c>
      <c r="V24" s="6">
        <v>-0.82</v>
      </c>
      <c r="W24" s="6">
        <v>-0.52</v>
      </c>
      <c r="X24" s="6">
        <v>-0.38</v>
      </c>
      <c r="Y24" s="6">
        <v>-0.54</v>
      </c>
      <c r="Z24" s="6">
        <v>0.17</v>
      </c>
      <c r="AA24" s="6">
        <v>0.05</v>
      </c>
      <c r="AB24" s="6">
        <v>0.08</v>
      </c>
      <c r="AC24" s="6">
        <v>-0.37</v>
      </c>
      <c r="AD24" s="6">
        <v>-0.37</v>
      </c>
      <c r="AE24" s="6">
        <v>-0.37</v>
      </c>
    </row>
    <row r="25" spans="1:31" ht="30" x14ac:dyDescent="0.25">
      <c r="A25" s="8" t="s">
        <v>22</v>
      </c>
      <c r="B25" s="6">
        <v>8.9600000000000009</v>
      </c>
      <c r="C25" s="6">
        <v>11.85</v>
      </c>
      <c r="D25" s="6">
        <v>11.05</v>
      </c>
      <c r="E25" s="6">
        <v>12.36</v>
      </c>
      <c r="F25" s="6">
        <v>10.94</v>
      </c>
      <c r="G25" s="6">
        <v>11.62</v>
      </c>
      <c r="H25" s="6">
        <v>16.86</v>
      </c>
      <c r="I25" s="6">
        <v>16.72</v>
      </c>
      <c r="J25" s="6">
        <v>14.63</v>
      </c>
      <c r="K25" s="6">
        <v>12.06</v>
      </c>
      <c r="L25" s="6">
        <v>13.76</v>
      </c>
      <c r="M25" s="6">
        <v>14.35</v>
      </c>
      <c r="N25" s="6">
        <v>4.74</v>
      </c>
      <c r="O25" s="6">
        <v>9.31</v>
      </c>
      <c r="P25" s="6">
        <v>7.9</v>
      </c>
      <c r="Q25" s="6">
        <v>-4.09</v>
      </c>
      <c r="R25" s="6">
        <v>6.82</v>
      </c>
      <c r="S25" s="6">
        <v>6.99</v>
      </c>
      <c r="T25" s="6">
        <v>5.21</v>
      </c>
      <c r="U25" s="6">
        <v>5.82</v>
      </c>
      <c r="V25" s="6">
        <v>2.86</v>
      </c>
      <c r="W25" s="6">
        <v>3.59</v>
      </c>
      <c r="X25" s="6">
        <v>-3.86</v>
      </c>
      <c r="Y25" s="6">
        <v>1.1200000000000001</v>
      </c>
      <c r="Z25" s="6">
        <v>6.29</v>
      </c>
      <c r="AA25" s="6">
        <v>7.45</v>
      </c>
      <c r="AB25" s="6">
        <v>-4.68</v>
      </c>
      <c r="AC25" s="6">
        <v>0.17</v>
      </c>
      <c r="AD25" s="6">
        <v>13.21</v>
      </c>
      <c r="AE25" s="6">
        <v>11.48</v>
      </c>
    </row>
    <row r="26" spans="1:31" x14ac:dyDescent="0.25">
      <c r="A26" s="9" t="s">
        <v>23</v>
      </c>
      <c r="B26" s="6">
        <v>4.18</v>
      </c>
      <c r="C26" s="6">
        <v>5.29</v>
      </c>
      <c r="D26" s="6">
        <v>4.75</v>
      </c>
      <c r="E26" s="6">
        <v>5.0999999999999996</v>
      </c>
      <c r="F26" s="6">
        <v>4.2699999999999996</v>
      </c>
      <c r="G26" s="6">
        <v>4.4000000000000004</v>
      </c>
      <c r="H26" s="6">
        <v>6.17</v>
      </c>
      <c r="I26" s="6">
        <v>5.94</v>
      </c>
      <c r="J26" s="6">
        <v>4.93</v>
      </c>
      <c r="K26" s="6">
        <v>3.89</v>
      </c>
      <c r="L26" s="6">
        <v>4.2300000000000004</v>
      </c>
      <c r="M26" s="6">
        <v>4.17</v>
      </c>
      <c r="N26" s="6">
        <v>1.35</v>
      </c>
      <c r="O26" s="6">
        <v>2.69</v>
      </c>
      <c r="P26" s="6">
        <v>2.17</v>
      </c>
      <c r="Q26" s="6">
        <v>-1.0900000000000001</v>
      </c>
      <c r="R26" s="6">
        <v>1.76</v>
      </c>
      <c r="S26" s="6">
        <v>1.78</v>
      </c>
      <c r="T26" s="6">
        <v>1.29</v>
      </c>
      <c r="U26" s="6">
        <v>1.4</v>
      </c>
      <c r="V26" s="6">
        <v>0.66</v>
      </c>
      <c r="W26" s="6">
        <v>0.81</v>
      </c>
      <c r="X26" s="6">
        <v>-0.84</v>
      </c>
      <c r="Y26" s="6">
        <v>0.23</v>
      </c>
      <c r="Z26" s="6">
        <v>1.36</v>
      </c>
      <c r="AA26" s="6">
        <v>1.47</v>
      </c>
      <c r="AB26" s="6">
        <v>-0.84</v>
      </c>
      <c r="AC26" s="6">
        <v>0.03</v>
      </c>
      <c r="AD26" s="6">
        <v>2.1800000000000002</v>
      </c>
      <c r="AE26" s="6">
        <v>1.83</v>
      </c>
    </row>
    <row r="27" spans="1:31" x14ac:dyDescent="0.25">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row>
  </sheetData>
  <mergeCells count="2">
    <mergeCell ref="A1:AE1"/>
    <mergeCell ref="A2:AE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9F041-4FB7-42E7-A730-1D1CAFE955A9}">
  <dimension ref="A1:AE23"/>
  <sheetViews>
    <sheetView showGridLines="0" workbookViewId="0">
      <pane xSplit="1" ySplit="3" topLeftCell="B4" activePane="bottomRight" state="frozenSplit"/>
      <selection pane="topRight" activeCell="B1" sqref="B1"/>
      <selection pane="bottomLeft" activeCell="A4" sqref="A4"/>
      <selection pane="bottomRight" sqref="A1:AE1"/>
    </sheetView>
  </sheetViews>
  <sheetFormatPr defaultRowHeight="15" x14ac:dyDescent="0.25"/>
  <cols>
    <col min="1" max="1" width="70.7109375" style="1" customWidth="1"/>
    <col min="2" max="5" width="5.5703125" style="1" bestFit="1" customWidth="1"/>
    <col min="6" max="8" width="5" style="1" bestFit="1" customWidth="1"/>
    <col min="9" max="31" width="5.5703125" style="1" bestFit="1" customWidth="1"/>
    <col min="32" max="16384" width="9.140625" style="1"/>
  </cols>
  <sheetData>
    <row r="1" spans="1:31" ht="15" customHeight="1" x14ac:dyDescent="0.25">
      <c r="A1" s="27" t="s">
        <v>232</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row>
    <row r="2" spans="1:31" ht="15.75" thickBot="1" x14ac:dyDescent="0.3">
      <c r="A2" s="28" t="s">
        <v>233</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15.75" thickBot="1" x14ac:dyDescent="0.3">
      <c r="A3" s="2"/>
      <c r="B3" s="2">
        <v>1996</v>
      </c>
      <c r="C3" s="2">
        <v>1997</v>
      </c>
      <c r="D3" s="2">
        <v>1998</v>
      </c>
      <c r="E3" s="2">
        <v>1999</v>
      </c>
      <c r="F3" s="2">
        <v>2000</v>
      </c>
      <c r="G3" s="2">
        <v>2001</v>
      </c>
      <c r="H3" s="2">
        <v>2002</v>
      </c>
      <c r="I3" s="2">
        <v>2003</v>
      </c>
      <c r="J3" s="2">
        <v>2004</v>
      </c>
      <c r="K3" s="2">
        <v>2005</v>
      </c>
      <c r="L3" s="2">
        <v>2006</v>
      </c>
      <c r="M3" s="2">
        <v>2007</v>
      </c>
      <c r="N3" s="2">
        <v>2008</v>
      </c>
      <c r="O3" s="2">
        <v>2009</v>
      </c>
      <c r="P3" s="2">
        <v>2010</v>
      </c>
      <c r="Q3" s="2">
        <v>2011</v>
      </c>
      <c r="R3" s="2">
        <v>2012</v>
      </c>
      <c r="S3" s="2">
        <v>2013</v>
      </c>
      <c r="T3" s="2">
        <v>2014</v>
      </c>
      <c r="U3" s="2">
        <v>2015</v>
      </c>
      <c r="V3" s="2">
        <v>2016</v>
      </c>
      <c r="W3" s="2">
        <v>2017</v>
      </c>
      <c r="X3" s="2">
        <v>2018</v>
      </c>
      <c r="Y3" s="2">
        <v>2019</v>
      </c>
      <c r="Z3" s="2">
        <v>2020</v>
      </c>
      <c r="AA3" s="2">
        <v>2021</v>
      </c>
      <c r="AB3" s="2">
        <v>2022</v>
      </c>
      <c r="AC3" s="2">
        <v>2023</v>
      </c>
      <c r="AD3" s="2">
        <v>2024</v>
      </c>
      <c r="AE3" s="2">
        <v>2025</v>
      </c>
    </row>
    <row r="4" spans="1:31" x14ac:dyDescent="0.25">
      <c r="A4" s="4" t="s">
        <v>189</v>
      </c>
      <c r="B4" s="13">
        <v>2</v>
      </c>
      <c r="C4" s="13">
        <v>1.5</v>
      </c>
      <c r="D4" s="13">
        <v>3.1</v>
      </c>
      <c r="E4" s="13">
        <v>2.1</v>
      </c>
      <c r="F4" s="13">
        <v>2.8</v>
      </c>
      <c r="G4" s="13">
        <v>0.9</v>
      </c>
      <c r="H4" s="13">
        <v>0.6</v>
      </c>
      <c r="I4" s="13">
        <v>0.7</v>
      </c>
      <c r="J4" s="13">
        <v>1.1000000000000001</v>
      </c>
      <c r="K4" s="13">
        <v>1.4</v>
      </c>
      <c r="L4" s="13">
        <v>1.8</v>
      </c>
      <c r="M4" s="13">
        <v>2.1</v>
      </c>
      <c r="N4" s="13">
        <v>1.4</v>
      </c>
      <c r="O4" s="13">
        <v>0.6</v>
      </c>
      <c r="P4" s="13">
        <v>3</v>
      </c>
      <c r="Q4" s="13">
        <v>0.9</v>
      </c>
      <c r="R4" s="13">
        <v>1.5</v>
      </c>
      <c r="S4" s="13">
        <v>1.7</v>
      </c>
      <c r="T4" s="13">
        <v>0.6</v>
      </c>
      <c r="U4" s="13">
        <v>1.6</v>
      </c>
      <c r="V4" s="13">
        <v>1.6</v>
      </c>
      <c r="W4" s="13">
        <v>1.9</v>
      </c>
      <c r="X4" s="13">
        <v>1.9</v>
      </c>
      <c r="Y4" s="13">
        <v>1.7</v>
      </c>
      <c r="Z4" s="13">
        <v>-8.1999999999999993</v>
      </c>
      <c r="AA4" s="13">
        <v>6.3</v>
      </c>
      <c r="AB4" s="13">
        <v>3.2</v>
      </c>
      <c r="AC4" s="13">
        <v>1.4</v>
      </c>
      <c r="AD4" s="13">
        <v>1.1000000000000001</v>
      </c>
      <c r="AE4" s="13">
        <v>1.6</v>
      </c>
    </row>
    <row r="5" spans="1:31" x14ac:dyDescent="0.25">
      <c r="A5" s="19" t="s">
        <v>190</v>
      </c>
      <c r="B5" s="14">
        <v>1.5</v>
      </c>
      <c r="C5" s="14">
        <v>1.2</v>
      </c>
      <c r="D5" s="14">
        <v>1.7</v>
      </c>
      <c r="E5" s="14">
        <v>2.4</v>
      </c>
      <c r="F5" s="14">
        <v>2.4</v>
      </c>
      <c r="G5" s="14">
        <v>2.1</v>
      </c>
      <c r="H5" s="14">
        <v>3.3</v>
      </c>
      <c r="I5" s="14">
        <v>1.9</v>
      </c>
      <c r="J5" s="14">
        <v>2.4</v>
      </c>
      <c r="K5" s="14">
        <v>0.4</v>
      </c>
      <c r="L5" s="14">
        <v>0.7</v>
      </c>
      <c r="M5" s="14">
        <v>1.9</v>
      </c>
      <c r="N5" s="14">
        <v>3.1</v>
      </c>
      <c r="O5" s="14">
        <v>1.6</v>
      </c>
      <c r="P5" s="14">
        <v>0.4</v>
      </c>
      <c r="Q5" s="14">
        <v>0.5</v>
      </c>
      <c r="R5" s="14">
        <v>1.2</v>
      </c>
      <c r="S5" s="14">
        <v>0.1</v>
      </c>
      <c r="T5" s="14">
        <v>1.2</v>
      </c>
      <c r="U5" s="14">
        <v>0.3</v>
      </c>
      <c r="V5" s="14">
        <v>0.5</v>
      </c>
      <c r="W5" s="14">
        <v>0.2</v>
      </c>
      <c r="X5" s="14">
        <v>1.6</v>
      </c>
      <c r="Y5" s="14">
        <v>2.2000000000000002</v>
      </c>
      <c r="Z5" s="14">
        <v>-0.3</v>
      </c>
      <c r="AA5" s="14">
        <v>5.2</v>
      </c>
      <c r="AB5" s="14">
        <v>4.2</v>
      </c>
      <c r="AC5" s="14">
        <v>1.6</v>
      </c>
      <c r="AD5" s="14">
        <v>1.4</v>
      </c>
      <c r="AE5" s="14">
        <v>1.1000000000000001</v>
      </c>
    </row>
    <row r="6" spans="1:31" ht="15.75" thickBot="1" x14ac:dyDescent="0.3">
      <c r="A6" s="19" t="s">
        <v>191</v>
      </c>
      <c r="B6" s="14">
        <v>0.6</v>
      </c>
      <c r="C6" s="14">
        <v>6.7</v>
      </c>
      <c r="D6" s="14">
        <v>2.2999999999999998</v>
      </c>
      <c r="E6" s="14">
        <v>4.0999999999999996</v>
      </c>
      <c r="F6" s="14">
        <v>5</v>
      </c>
      <c r="G6" s="14">
        <v>1.6</v>
      </c>
      <c r="H6" s="14">
        <v>-4.0999999999999996</v>
      </c>
      <c r="I6" s="14">
        <v>-0.1</v>
      </c>
      <c r="J6" s="14">
        <v>9</v>
      </c>
      <c r="K6" s="14">
        <v>5.7</v>
      </c>
      <c r="L6" s="14">
        <v>1.9</v>
      </c>
      <c r="M6" s="14">
        <v>7.3</v>
      </c>
      <c r="N6" s="14">
        <v>1.9</v>
      </c>
      <c r="O6" s="14">
        <v>-6.6</v>
      </c>
      <c r="P6" s="14">
        <v>0</v>
      </c>
      <c r="Q6" s="14">
        <v>5.2</v>
      </c>
      <c r="R6" s="14">
        <v>0.6</v>
      </c>
      <c r="S6" s="14">
        <v>-2.2999999999999998</v>
      </c>
      <c r="T6" s="14">
        <v>5.4</v>
      </c>
      <c r="U6" s="14">
        <v>3.7</v>
      </c>
      <c r="V6" s="14">
        <v>4.2</v>
      </c>
      <c r="W6" s="14">
        <v>1.4</v>
      </c>
      <c r="X6" s="14">
        <v>3</v>
      </c>
      <c r="Y6" s="14">
        <v>5.0999999999999996</v>
      </c>
      <c r="Z6" s="14">
        <v>-5.2</v>
      </c>
      <c r="AA6" s="14">
        <v>5</v>
      </c>
      <c r="AB6" s="14">
        <v>-0.2</v>
      </c>
      <c r="AC6" s="14">
        <v>3.6</v>
      </c>
      <c r="AD6" s="14">
        <v>1.6</v>
      </c>
      <c r="AE6" s="14">
        <v>2.5</v>
      </c>
    </row>
    <row r="7" spans="1:31" ht="15.75" thickBot="1" x14ac:dyDescent="0.3">
      <c r="A7" s="4" t="s">
        <v>195</v>
      </c>
      <c r="B7" s="13">
        <v>1.5</v>
      </c>
      <c r="C7" s="13">
        <v>2.8</v>
      </c>
      <c r="D7" s="13">
        <v>2.5</v>
      </c>
      <c r="E7" s="13">
        <v>2.6</v>
      </c>
      <c r="F7" s="13">
        <v>3.7</v>
      </c>
      <c r="G7" s="13">
        <v>0.3</v>
      </c>
      <c r="H7" s="13">
        <v>0</v>
      </c>
      <c r="I7" s="13">
        <v>0.9</v>
      </c>
      <c r="J7" s="13">
        <v>3.5</v>
      </c>
      <c r="K7" s="13">
        <v>2.8</v>
      </c>
      <c r="L7" s="13">
        <v>2</v>
      </c>
      <c r="M7" s="13">
        <v>3.7</v>
      </c>
      <c r="N7" s="13">
        <v>1.9</v>
      </c>
      <c r="O7" s="13">
        <v>-1.6</v>
      </c>
      <c r="P7" s="13">
        <v>2.2000000000000002</v>
      </c>
      <c r="Q7" s="13">
        <v>2.4</v>
      </c>
      <c r="R7" s="13">
        <v>0.6</v>
      </c>
      <c r="S7" s="13">
        <v>0</v>
      </c>
      <c r="T7" s="13">
        <v>1.8</v>
      </c>
      <c r="U7" s="13">
        <v>2.2000000000000002</v>
      </c>
      <c r="V7" s="13">
        <v>2.2000000000000002</v>
      </c>
      <c r="W7" s="13">
        <v>1.4</v>
      </c>
      <c r="X7" s="13">
        <v>2.5</v>
      </c>
      <c r="Y7" s="13">
        <v>1.9</v>
      </c>
      <c r="Z7" s="13">
        <v>-6.2</v>
      </c>
      <c r="AA7" s="13">
        <v>6.1</v>
      </c>
      <c r="AB7" s="13">
        <v>3</v>
      </c>
      <c r="AC7" s="13">
        <v>2</v>
      </c>
      <c r="AD7" s="13">
        <v>0.5</v>
      </c>
      <c r="AE7" s="13">
        <v>1.7</v>
      </c>
    </row>
    <row r="8" spans="1:31" x14ac:dyDescent="0.25">
      <c r="A8" s="4" t="s">
        <v>196</v>
      </c>
      <c r="B8" s="13">
        <v>5</v>
      </c>
      <c r="C8" s="13">
        <v>9.5</v>
      </c>
      <c r="D8" s="13">
        <v>4.0999999999999996</v>
      </c>
      <c r="E8" s="13">
        <v>4.8</v>
      </c>
      <c r="F8" s="13">
        <v>12.4</v>
      </c>
      <c r="G8" s="13">
        <v>0.4</v>
      </c>
      <c r="H8" s="13">
        <v>3.4</v>
      </c>
      <c r="I8" s="13">
        <v>1.6</v>
      </c>
      <c r="J8" s="13">
        <v>6.2</v>
      </c>
      <c r="K8" s="13">
        <v>5.5</v>
      </c>
      <c r="L8" s="13">
        <v>5.7</v>
      </c>
      <c r="M8" s="13">
        <v>5.4</v>
      </c>
      <c r="N8" s="13">
        <v>1.8</v>
      </c>
      <c r="O8" s="13">
        <v>-11.3</v>
      </c>
      <c r="P8" s="13">
        <v>10.4</v>
      </c>
      <c r="Q8" s="13">
        <v>4.5999999999999996</v>
      </c>
      <c r="R8" s="13">
        <v>-0.5</v>
      </c>
      <c r="S8" s="13">
        <v>0.4</v>
      </c>
      <c r="T8" s="13">
        <v>5.2</v>
      </c>
      <c r="U8" s="13">
        <v>3.7</v>
      </c>
      <c r="V8" s="13">
        <v>6.2</v>
      </c>
      <c r="W8" s="13">
        <v>5.5</v>
      </c>
      <c r="X8" s="13">
        <v>1.1000000000000001</v>
      </c>
      <c r="Y8" s="13">
        <v>2.4</v>
      </c>
      <c r="Z8" s="13">
        <v>-6.3</v>
      </c>
      <c r="AA8" s="13">
        <v>13.9</v>
      </c>
      <c r="AB8" s="13">
        <v>4.9000000000000004</v>
      </c>
      <c r="AC8" s="13">
        <v>-3.3</v>
      </c>
      <c r="AD8" s="13">
        <v>-1.9</v>
      </c>
      <c r="AE8" s="13">
        <v>1.9</v>
      </c>
    </row>
    <row r="9" spans="1:31" x14ac:dyDescent="0.25">
      <c r="A9" s="19" t="s">
        <v>197</v>
      </c>
      <c r="B9" s="14">
        <v>5.6</v>
      </c>
      <c r="C9" s="14">
        <v>8.1999999999999993</v>
      </c>
      <c r="D9" s="14">
        <v>5.0999999999999996</v>
      </c>
      <c r="E9" s="14">
        <v>3.4</v>
      </c>
      <c r="F9" s="14">
        <v>13</v>
      </c>
      <c r="G9" s="14">
        <v>-0.8</v>
      </c>
      <c r="H9" s="14">
        <v>1.1000000000000001</v>
      </c>
      <c r="I9" s="14">
        <v>1.5</v>
      </c>
      <c r="J9" s="14">
        <v>6.3</v>
      </c>
      <c r="K9" s="14">
        <v>6.4</v>
      </c>
      <c r="L9" s="14">
        <v>5.0999999999999996</v>
      </c>
      <c r="M9" s="14">
        <v>5.6</v>
      </c>
      <c r="N9" s="14">
        <v>3.8</v>
      </c>
      <c r="O9" s="14">
        <v>-10.9</v>
      </c>
      <c r="P9" s="14">
        <v>9.6999999999999993</v>
      </c>
      <c r="Q9" s="14">
        <v>5.6</v>
      </c>
      <c r="R9" s="14">
        <v>-0.7</v>
      </c>
      <c r="S9" s="14">
        <v>-0.2</v>
      </c>
      <c r="T9" s="14">
        <v>5.5</v>
      </c>
      <c r="U9" s="14">
        <v>3.9</v>
      </c>
      <c r="V9" s="14">
        <v>7.5</v>
      </c>
      <c r="W9" s="14">
        <v>5.2</v>
      </c>
      <c r="X9" s="14">
        <v>2</v>
      </c>
      <c r="Y9" s="14">
        <v>2</v>
      </c>
      <c r="Z9" s="14">
        <v>-7.4</v>
      </c>
      <c r="AA9" s="14">
        <v>13</v>
      </c>
      <c r="AB9" s="14">
        <v>4.9000000000000004</v>
      </c>
      <c r="AC9" s="14">
        <v>-2.6</v>
      </c>
      <c r="AD9" s="14">
        <v>-2.6</v>
      </c>
      <c r="AE9" s="14">
        <v>2.2999999999999998</v>
      </c>
    </row>
    <row r="10" spans="1:31" ht="15.75" thickBot="1" x14ac:dyDescent="0.3">
      <c r="A10" s="19" t="s">
        <v>234</v>
      </c>
      <c r="B10" s="14">
        <v>-0.1</v>
      </c>
      <c r="C10" s="14">
        <v>1</v>
      </c>
      <c r="D10" s="14">
        <v>-0.4</v>
      </c>
      <c r="E10" s="14">
        <v>1.1000000000000001</v>
      </c>
      <c r="F10" s="14">
        <v>0.1</v>
      </c>
      <c r="G10" s="14">
        <v>0.8</v>
      </c>
      <c r="H10" s="14">
        <v>1.8</v>
      </c>
      <c r="I10" s="14">
        <v>0.2</v>
      </c>
      <c r="J10" s="14">
        <v>0.3</v>
      </c>
      <c r="K10" s="14">
        <v>-0.3</v>
      </c>
      <c r="L10" s="14">
        <v>0.6</v>
      </c>
      <c r="M10" s="14">
        <v>0.1</v>
      </c>
      <c r="N10" s="14">
        <v>-1.4</v>
      </c>
      <c r="O10" s="14">
        <v>-0.4</v>
      </c>
      <c r="P10" s="14">
        <v>0.7</v>
      </c>
      <c r="Q10" s="14">
        <v>-0.7</v>
      </c>
      <c r="R10" s="14">
        <v>0.2</v>
      </c>
      <c r="S10" s="14">
        <v>0.5</v>
      </c>
      <c r="T10" s="14">
        <v>-0.2</v>
      </c>
      <c r="U10" s="14">
        <v>-0.1</v>
      </c>
      <c r="V10" s="14">
        <v>-0.9</v>
      </c>
      <c r="W10" s="14">
        <v>0.3</v>
      </c>
      <c r="X10" s="14">
        <v>-0.7</v>
      </c>
      <c r="Y10" s="14">
        <v>0.4</v>
      </c>
      <c r="Z10" s="14">
        <v>0.9</v>
      </c>
      <c r="AA10" s="14">
        <v>0.9</v>
      </c>
      <c r="AB10" s="14">
        <v>0.1</v>
      </c>
      <c r="AC10" s="14">
        <v>-0.6</v>
      </c>
      <c r="AD10" s="14">
        <v>0.6</v>
      </c>
      <c r="AE10" s="14">
        <v>-0.3</v>
      </c>
    </row>
    <row r="11" spans="1:31" ht="15.75" thickBot="1" x14ac:dyDescent="0.3">
      <c r="A11" s="4" t="s">
        <v>199</v>
      </c>
      <c r="B11" s="13">
        <v>1.3</v>
      </c>
      <c r="C11" s="13">
        <v>3.8</v>
      </c>
      <c r="D11" s="13">
        <v>2</v>
      </c>
      <c r="E11" s="13">
        <v>3.5</v>
      </c>
      <c r="F11" s="13">
        <v>3.7</v>
      </c>
      <c r="G11" s="13">
        <v>1.1000000000000001</v>
      </c>
      <c r="H11" s="13">
        <v>1.7</v>
      </c>
      <c r="I11" s="13">
        <v>1</v>
      </c>
      <c r="J11" s="13">
        <v>3.6</v>
      </c>
      <c r="K11" s="13">
        <v>2.2999999999999998</v>
      </c>
      <c r="L11" s="13">
        <v>2.6</v>
      </c>
      <c r="M11" s="13">
        <v>3.7</v>
      </c>
      <c r="N11" s="13">
        <v>0.4</v>
      </c>
      <c r="O11" s="13">
        <v>-2</v>
      </c>
      <c r="P11" s="13">
        <v>2.9</v>
      </c>
      <c r="Q11" s="13">
        <v>1.7</v>
      </c>
      <c r="R11" s="13">
        <v>0.7</v>
      </c>
      <c r="S11" s="13">
        <v>0.5</v>
      </c>
      <c r="T11" s="13">
        <v>1.6</v>
      </c>
      <c r="U11" s="13">
        <v>2</v>
      </c>
      <c r="V11" s="13">
        <v>1.3</v>
      </c>
      <c r="W11" s="13">
        <v>1.6</v>
      </c>
      <c r="X11" s="13">
        <v>1.8</v>
      </c>
      <c r="Y11" s="13">
        <v>2.2000000000000002</v>
      </c>
      <c r="Z11" s="13">
        <v>-5.3</v>
      </c>
      <c r="AA11" s="13">
        <v>6.9</v>
      </c>
      <c r="AB11" s="13">
        <v>3</v>
      </c>
      <c r="AC11" s="13">
        <v>1.4</v>
      </c>
      <c r="AD11" s="13">
        <v>1.1000000000000001</v>
      </c>
      <c r="AE11" s="13">
        <v>1.3</v>
      </c>
    </row>
    <row r="12" spans="1:31" x14ac:dyDescent="0.25">
      <c r="A12" s="4" t="s">
        <v>235</v>
      </c>
      <c r="B12" s="13">
        <v>2.1</v>
      </c>
      <c r="C12" s="13">
        <v>1.6</v>
      </c>
      <c r="D12" s="13">
        <v>0.9</v>
      </c>
      <c r="E12" s="13">
        <v>1.1000000000000001</v>
      </c>
      <c r="F12" s="13">
        <v>2.5</v>
      </c>
      <c r="G12" s="13">
        <v>2.5</v>
      </c>
      <c r="H12" s="13">
        <v>1.6</v>
      </c>
      <c r="I12" s="13">
        <v>1.6</v>
      </c>
      <c r="J12" s="13">
        <v>2.1</v>
      </c>
      <c r="K12" s="13">
        <v>2.8</v>
      </c>
      <c r="L12" s="13">
        <v>1.8</v>
      </c>
      <c r="M12" s="13">
        <v>1.8</v>
      </c>
      <c r="N12" s="13">
        <v>4.5</v>
      </c>
      <c r="O12" s="13">
        <v>-0.1</v>
      </c>
      <c r="P12" s="13">
        <v>2.2000000000000002</v>
      </c>
      <c r="Q12" s="13">
        <v>3.5</v>
      </c>
      <c r="R12" s="13">
        <v>2.8</v>
      </c>
      <c r="S12" s="13">
        <v>1.1000000000000001</v>
      </c>
      <c r="T12" s="13">
        <v>0.3</v>
      </c>
      <c r="U12" s="13">
        <v>0.6</v>
      </c>
      <c r="V12" s="13">
        <v>2</v>
      </c>
      <c r="W12" s="13">
        <v>2.1</v>
      </c>
      <c r="X12" s="13">
        <v>2.1</v>
      </c>
      <c r="Y12" s="13">
        <v>1.4</v>
      </c>
      <c r="Z12" s="13">
        <v>0.7</v>
      </c>
      <c r="AA12" s="13">
        <v>2.4</v>
      </c>
      <c r="AB12" s="13">
        <v>9.6</v>
      </c>
      <c r="AC12" s="13">
        <v>4.0999999999999996</v>
      </c>
      <c r="AD12" s="13">
        <v>3.2</v>
      </c>
      <c r="AE12" s="13">
        <v>1.9</v>
      </c>
    </row>
    <row r="13" spans="1:31" x14ac:dyDescent="0.25">
      <c r="A13" s="19" t="s">
        <v>236</v>
      </c>
      <c r="B13" s="14">
        <v>1.7</v>
      </c>
      <c r="C13" s="14">
        <v>1.3</v>
      </c>
      <c r="D13" s="14">
        <v>1.3</v>
      </c>
      <c r="E13" s="14">
        <v>0.9</v>
      </c>
      <c r="F13" s="14">
        <v>1.9</v>
      </c>
      <c r="G13" s="14">
        <v>2.7</v>
      </c>
      <c r="H13" s="14">
        <v>1.8</v>
      </c>
      <c r="I13" s="14">
        <v>1.5</v>
      </c>
      <c r="J13" s="14">
        <v>1.6</v>
      </c>
      <c r="K13" s="14">
        <v>2.2000000000000002</v>
      </c>
      <c r="L13" s="14">
        <v>1.8</v>
      </c>
      <c r="M13" s="14">
        <v>1.8</v>
      </c>
      <c r="N13" s="14">
        <v>4.2</v>
      </c>
      <c r="O13" s="14">
        <v>0.6</v>
      </c>
      <c r="P13" s="14">
        <v>1.7</v>
      </c>
      <c r="Q13" s="14">
        <v>3.1</v>
      </c>
      <c r="R13" s="14">
        <v>2.6</v>
      </c>
      <c r="S13" s="14">
        <v>1.2</v>
      </c>
      <c r="T13" s="14">
        <v>0.4</v>
      </c>
      <c r="U13" s="14">
        <v>1</v>
      </c>
      <c r="V13" s="14">
        <v>2.1</v>
      </c>
      <c r="W13" s="14">
        <v>1.8</v>
      </c>
      <c r="X13" s="14">
        <v>1.8</v>
      </c>
      <c r="Y13" s="14">
        <v>1.5</v>
      </c>
      <c r="Z13" s="14">
        <v>1</v>
      </c>
      <c r="AA13" s="14">
        <v>2</v>
      </c>
      <c r="AB13" s="14">
        <v>9.3000000000000007</v>
      </c>
      <c r="AC13" s="14">
        <v>4.3</v>
      </c>
      <c r="AD13" s="14">
        <v>3.3</v>
      </c>
      <c r="AE13" s="14">
        <v>2.1</v>
      </c>
    </row>
    <row r="14" spans="1:31" x14ac:dyDescent="0.25">
      <c r="A14" s="19" t="s">
        <v>237</v>
      </c>
      <c r="B14" s="14">
        <v>-0.2</v>
      </c>
      <c r="C14" s="14">
        <v>0.7</v>
      </c>
      <c r="D14" s="14">
        <v>2.1</v>
      </c>
      <c r="E14" s="14">
        <v>2.7</v>
      </c>
      <c r="F14" s="14">
        <v>1.5</v>
      </c>
      <c r="G14" s="14">
        <v>2.6</v>
      </c>
      <c r="H14" s="14">
        <v>0.2</v>
      </c>
      <c r="I14" s="14">
        <v>0.1</v>
      </c>
      <c r="J14" s="14">
        <v>-0.1</v>
      </c>
      <c r="K14" s="14">
        <v>1.1000000000000001</v>
      </c>
      <c r="L14" s="14">
        <v>2.7</v>
      </c>
      <c r="M14" s="14">
        <v>2.5</v>
      </c>
      <c r="N14" s="14">
        <v>2.2999999999999998</v>
      </c>
      <c r="O14" s="14">
        <v>1</v>
      </c>
      <c r="P14" s="14">
        <v>-0.7</v>
      </c>
      <c r="Q14" s="14">
        <v>0.2</v>
      </c>
      <c r="R14" s="14">
        <v>0.9</v>
      </c>
      <c r="S14" s="14">
        <v>0.3</v>
      </c>
      <c r="T14" s="14">
        <v>0.4</v>
      </c>
      <c r="U14" s="14">
        <v>0.7</v>
      </c>
      <c r="V14" s="14">
        <v>1.4</v>
      </c>
      <c r="W14" s="14">
        <v>1.9</v>
      </c>
      <c r="X14" s="14">
        <v>1.2</v>
      </c>
      <c r="Y14" s="14">
        <v>2.7</v>
      </c>
      <c r="Z14" s="14">
        <v>1.2</v>
      </c>
      <c r="AA14" s="14">
        <v>2.2999999999999998</v>
      </c>
      <c r="AB14" s="14">
        <v>-1.9</v>
      </c>
      <c r="AC14" s="14">
        <v>3.2</v>
      </c>
      <c r="AD14" s="14">
        <v>1.5</v>
      </c>
      <c r="AE14" s="14">
        <v>1.6</v>
      </c>
    </row>
    <row r="15" spans="1:31" x14ac:dyDescent="0.25">
      <c r="A15" s="19" t="s">
        <v>238</v>
      </c>
      <c r="B15" s="14">
        <v>18.899999999999999</v>
      </c>
      <c r="C15" s="14">
        <v>18.3</v>
      </c>
      <c r="D15" s="14">
        <v>17.600000000000001</v>
      </c>
      <c r="E15" s="14">
        <v>17.899999999999999</v>
      </c>
      <c r="F15" s="14">
        <v>16.8</v>
      </c>
      <c r="G15" s="14">
        <v>18.100000000000001</v>
      </c>
      <c r="H15" s="14">
        <v>17.8</v>
      </c>
      <c r="I15" s="14">
        <v>17.399999999999999</v>
      </c>
      <c r="J15" s="14">
        <v>16.399999999999999</v>
      </c>
      <c r="K15" s="14">
        <v>16.2</v>
      </c>
      <c r="L15" s="14">
        <v>16.899999999999999</v>
      </c>
      <c r="M15" s="14">
        <v>17.3</v>
      </c>
      <c r="N15" s="14">
        <v>18.100000000000001</v>
      </c>
      <c r="O15" s="14">
        <v>18.399999999999999</v>
      </c>
      <c r="P15" s="14">
        <v>15.8</v>
      </c>
      <c r="Q15" s="14">
        <v>14.9</v>
      </c>
      <c r="R15" s="14">
        <v>14.6</v>
      </c>
      <c r="S15" s="14">
        <v>13.4</v>
      </c>
      <c r="T15" s="14">
        <v>13.3</v>
      </c>
      <c r="U15" s="14">
        <v>12.4</v>
      </c>
      <c r="V15" s="14">
        <v>12.3</v>
      </c>
      <c r="W15" s="14">
        <v>12.2</v>
      </c>
      <c r="X15" s="14">
        <v>11.5</v>
      </c>
      <c r="Y15" s="14">
        <v>12.4</v>
      </c>
      <c r="Z15" s="14">
        <v>20.399999999999999</v>
      </c>
      <c r="AA15" s="14">
        <v>17.100000000000001</v>
      </c>
      <c r="AB15" s="14">
        <v>12.9</v>
      </c>
      <c r="AC15" s="14">
        <v>14.3</v>
      </c>
      <c r="AD15" s="14">
        <v>14.6</v>
      </c>
      <c r="AE15" s="14">
        <v>14.6</v>
      </c>
    </row>
    <row r="16" spans="1:31" x14ac:dyDescent="0.25">
      <c r="A16" s="19" t="s">
        <v>239</v>
      </c>
      <c r="B16" s="14">
        <v>10.199999999999999</v>
      </c>
      <c r="C16" s="14">
        <v>26.4</v>
      </c>
      <c r="D16" s="14">
        <v>68.5</v>
      </c>
      <c r="E16" s="14">
        <v>54.8</v>
      </c>
      <c r="F16" s="14">
        <v>81</v>
      </c>
      <c r="G16" s="14">
        <v>56.3</v>
      </c>
      <c r="H16" s="14">
        <v>9.5</v>
      </c>
      <c r="I16" s="14">
        <v>-3.9</v>
      </c>
      <c r="J16" s="14">
        <v>41.2</v>
      </c>
      <c r="K16" s="14">
        <v>60.4</v>
      </c>
      <c r="L16" s="14">
        <v>48.1</v>
      </c>
      <c r="M16" s="14">
        <v>72.099999999999994</v>
      </c>
      <c r="N16" s="14">
        <v>78.2</v>
      </c>
      <c r="O16" s="14">
        <v>-7.5</v>
      </c>
      <c r="P16" s="14">
        <v>28.8</v>
      </c>
      <c r="Q16" s="14">
        <v>60.1</v>
      </c>
      <c r="R16" s="14">
        <v>19.399999999999999</v>
      </c>
      <c r="S16" s="14">
        <v>-13.3</v>
      </c>
      <c r="T16" s="14">
        <v>18.100000000000001</v>
      </c>
      <c r="U16" s="14">
        <v>40.200000000000003</v>
      </c>
      <c r="V16" s="14">
        <v>57.9</v>
      </c>
      <c r="W16" s="14">
        <v>73.3</v>
      </c>
      <c r="X16" s="14">
        <v>69.7</v>
      </c>
      <c r="Y16" s="14">
        <v>77</v>
      </c>
      <c r="Z16" s="14">
        <v>3.2</v>
      </c>
      <c r="AA16" s="14">
        <v>93.9</v>
      </c>
      <c r="AB16" s="14">
        <v>103.7</v>
      </c>
      <c r="AC16" s="14">
        <v>40.700000000000003</v>
      </c>
      <c r="AD16" s="14">
        <v>15.8</v>
      </c>
      <c r="AE16" s="14">
        <v>24.7</v>
      </c>
    </row>
    <row r="17" spans="1:31" x14ac:dyDescent="0.25">
      <c r="A17" s="19" t="s">
        <v>240</v>
      </c>
      <c r="B17" s="14">
        <v>61.4</v>
      </c>
      <c r="C17" s="14">
        <v>62.3</v>
      </c>
      <c r="D17" s="14">
        <v>62.6</v>
      </c>
      <c r="E17" s="14">
        <v>64.5</v>
      </c>
      <c r="F17" s="14">
        <v>65.8</v>
      </c>
      <c r="G17" s="14">
        <v>65.3</v>
      </c>
      <c r="H17" s="14">
        <v>65</v>
      </c>
      <c r="I17" s="14">
        <v>64.7</v>
      </c>
      <c r="J17" s="14">
        <v>65.599999999999994</v>
      </c>
      <c r="K17" s="14">
        <v>66.5</v>
      </c>
      <c r="L17" s="14">
        <v>66.5</v>
      </c>
      <c r="M17" s="14">
        <v>67.7</v>
      </c>
      <c r="N17" s="14">
        <v>68</v>
      </c>
      <c r="O17" s="14">
        <v>67.099999999999994</v>
      </c>
      <c r="P17" s="14">
        <v>67.599999999999994</v>
      </c>
      <c r="Q17" s="14">
        <v>67.3</v>
      </c>
      <c r="R17" s="14">
        <v>67.2</v>
      </c>
      <c r="S17" s="14">
        <v>67.2</v>
      </c>
      <c r="T17" s="14">
        <v>67.3</v>
      </c>
      <c r="U17" s="14">
        <v>67.2</v>
      </c>
      <c r="V17" s="14">
        <v>67.7</v>
      </c>
      <c r="W17" s="14">
        <v>68.5</v>
      </c>
      <c r="X17" s="14">
        <v>69.7</v>
      </c>
      <c r="Y17" s="14">
        <v>70.5</v>
      </c>
      <c r="Z17" s="14">
        <v>70</v>
      </c>
      <c r="AA17" s="14">
        <v>70.599999999999994</v>
      </c>
      <c r="AB17" s="14">
        <v>71.900000000000006</v>
      </c>
      <c r="AC17" s="14">
        <v>72.099999999999994</v>
      </c>
      <c r="AD17" s="14">
        <v>72.099999999999994</v>
      </c>
      <c r="AE17" s="14">
        <v>72.2</v>
      </c>
    </row>
    <row r="18" spans="1:31" x14ac:dyDescent="0.25">
      <c r="A18" s="19" t="s">
        <v>241</v>
      </c>
      <c r="B18" s="14">
        <v>9.6</v>
      </c>
      <c r="C18" s="14">
        <v>9.1999999999999993</v>
      </c>
      <c r="D18" s="14">
        <v>9.3000000000000007</v>
      </c>
      <c r="E18" s="14">
        <v>8.4</v>
      </c>
      <c r="F18" s="14">
        <v>6.9</v>
      </c>
      <c r="G18" s="14">
        <v>6.6</v>
      </c>
      <c r="H18" s="14">
        <v>7.5</v>
      </c>
      <c r="I18" s="14">
        <v>8.1999999999999993</v>
      </c>
      <c r="J18" s="14">
        <v>8.4</v>
      </c>
      <c r="K18" s="14">
        <v>8.5</v>
      </c>
      <c r="L18" s="14">
        <v>8.3000000000000007</v>
      </c>
      <c r="M18" s="14">
        <v>7.5</v>
      </c>
      <c r="N18" s="14">
        <v>7</v>
      </c>
      <c r="O18" s="14">
        <v>8</v>
      </c>
      <c r="P18" s="14">
        <v>8.4</v>
      </c>
      <c r="Q18" s="14">
        <v>7.2</v>
      </c>
      <c r="R18" s="14">
        <v>7.7</v>
      </c>
      <c r="S18" s="14">
        <v>8.5</v>
      </c>
      <c r="T18" s="14">
        <v>8.6999999999999993</v>
      </c>
      <c r="U18" s="14">
        <v>8.6999999999999993</v>
      </c>
      <c r="V18" s="14">
        <v>7.9</v>
      </c>
      <c r="W18" s="14">
        <v>7.1</v>
      </c>
      <c r="X18" s="14">
        <v>6</v>
      </c>
      <c r="Y18" s="14">
        <v>5.4</v>
      </c>
      <c r="Z18" s="14">
        <v>5.6</v>
      </c>
      <c r="AA18" s="14">
        <v>6.3</v>
      </c>
      <c r="AB18" s="14">
        <v>5.6</v>
      </c>
      <c r="AC18" s="14">
        <v>5.5</v>
      </c>
      <c r="AD18" s="14">
        <v>5.6</v>
      </c>
      <c r="AE18" s="14">
        <v>5.7</v>
      </c>
    </row>
    <row r="19" spans="1:31" ht="15.75" thickBot="1" x14ac:dyDescent="0.3">
      <c r="A19" s="19" t="s">
        <v>242</v>
      </c>
      <c r="B19" s="14"/>
      <c r="C19" s="14"/>
      <c r="D19" s="14"/>
      <c r="E19" s="14"/>
      <c r="F19" s="14">
        <v>4.2</v>
      </c>
      <c r="G19" s="14">
        <v>3.5</v>
      </c>
      <c r="H19" s="14">
        <v>4.5999999999999996</v>
      </c>
      <c r="I19" s="14">
        <v>3.5</v>
      </c>
      <c r="J19" s="14">
        <v>3.3</v>
      </c>
      <c r="K19" s="14">
        <v>2.1</v>
      </c>
      <c r="L19" s="14">
        <v>1.9</v>
      </c>
      <c r="M19" s="14">
        <v>2</v>
      </c>
      <c r="N19" s="14">
        <v>-1</v>
      </c>
      <c r="O19" s="14">
        <v>1.7</v>
      </c>
      <c r="P19" s="14">
        <v>1.6</v>
      </c>
      <c r="Q19" s="14">
        <v>-1.9</v>
      </c>
      <c r="R19" s="14">
        <v>-0.1</v>
      </c>
      <c r="S19" s="14">
        <v>1</v>
      </c>
      <c r="T19" s="14">
        <v>0.8</v>
      </c>
      <c r="U19" s="14">
        <v>1.4</v>
      </c>
      <c r="V19" s="14">
        <v>0.6</v>
      </c>
      <c r="W19" s="14">
        <v>0.7</v>
      </c>
      <c r="X19" s="14">
        <v>-0.9</v>
      </c>
      <c r="Y19" s="14">
        <v>0.1</v>
      </c>
      <c r="Z19" s="14">
        <v>1.4</v>
      </c>
      <c r="AA19" s="14">
        <v>1.3</v>
      </c>
      <c r="AB19" s="14">
        <v>-1</v>
      </c>
      <c r="AC19" s="14">
        <v>-1</v>
      </c>
      <c r="AD19" s="14">
        <v>1.1000000000000001</v>
      </c>
      <c r="AE19" s="14">
        <v>0.8</v>
      </c>
    </row>
    <row r="20" spans="1:31" x14ac:dyDescent="0.25">
      <c r="A20" s="4" t="s">
        <v>243</v>
      </c>
      <c r="B20" s="13">
        <v>130.30000000000001</v>
      </c>
      <c r="C20" s="13">
        <v>112.8</v>
      </c>
      <c r="D20" s="13">
        <v>111.1</v>
      </c>
      <c r="E20" s="13">
        <v>106.7</v>
      </c>
      <c r="F20" s="13">
        <v>92.4</v>
      </c>
      <c r="G20" s="13">
        <v>89.5</v>
      </c>
      <c r="H20" s="13">
        <v>94.5</v>
      </c>
      <c r="I20" s="13">
        <v>113.2</v>
      </c>
      <c r="J20" s="13">
        <v>124.4</v>
      </c>
      <c r="K20" s="13">
        <v>124.4</v>
      </c>
      <c r="L20" s="13">
        <v>125.6</v>
      </c>
      <c r="M20" s="13">
        <v>137.1</v>
      </c>
      <c r="N20" s="13">
        <v>147.1</v>
      </c>
      <c r="O20" s="13">
        <v>139.30000000000001</v>
      </c>
      <c r="P20" s="13">
        <v>132.69999999999999</v>
      </c>
      <c r="Q20" s="13">
        <v>139.19999999999999</v>
      </c>
      <c r="R20" s="13">
        <v>128.6</v>
      </c>
      <c r="S20" s="13">
        <v>132.80000000000001</v>
      </c>
      <c r="T20" s="13">
        <v>132.9</v>
      </c>
      <c r="U20" s="13">
        <v>111</v>
      </c>
      <c r="V20" s="13">
        <v>110.6</v>
      </c>
      <c r="W20" s="13">
        <v>113</v>
      </c>
      <c r="X20" s="13">
        <v>118.1</v>
      </c>
      <c r="Y20" s="13">
        <v>112</v>
      </c>
      <c r="Z20" s="13">
        <v>114.1</v>
      </c>
      <c r="AA20" s="13">
        <v>118.3</v>
      </c>
      <c r="AB20" s="13">
        <v>105.4</v>
      </c>
      <c r="AC20" s="13">
        <v>108.2</v>
      </c>
      <c r="AD20" s="13">
        <v>109.5</v>
      </c>
      <c r="AE20" s="13">
        <v>112.6</v>
      </c>
    </row>
    <row r="21" spans="1:31" x14ac:dyDescent="0.25">
      <c r="A21" s="19" t="s">
        <v>244</v>
      </c>
      <c r="B21" s="14"/>
      <c r="C21" s="14"/>
      <c r="D21" s="14"/>
      <c r="E21" s="14">
        <v>3</v>
      </c>
      <c r="F21" s="14">
        <v>4.4000000000000004</v>
      </c>
      <c r="G21" s="14">
        <v>4.3</v>
      </c>
      <c r="H21" s="14">
        <v>3.3</v>
      </c>
      <c r="I21" s="14">
        <v>2.2999999999999998</v>
      </c>
      <c r="J21" s="14">
        <v>2.1</v>
      </c>
      <c r="K21" s="14">
        <v>2.2000000000000002</v>
      </c>
      <c r="L21" s="14">
        <v>3.1</v>
      </c>
      <c r="M21" s="14">
        <v>4.3</v>
      </c>
      <c r="N21" s="14">
        <v>4.5999999999999996</v>
      </c>
      <c r="O21" s="14">
        <v>1.2</v>
      </c>
      <c r="P21" s="14">
        <v>0.8</v>
      </c>
      <c r="Q21" s="14">
        <v>1.4</v>
      </c>
      <c r="R21" s="14">
        <v>0.6</v>
      </c>
      <c r="S21" s="14">
        <v>0.2</v>
      </c>
      <c r="T21" s="14">
        <v>0.2</v>
      </c>
      <c r="U21" s="14">
        <v>0</v>
      </c>
      <c r="V21" s="14">
        <v>-0.3</v>
      </c>
      <c r="W21" s="14">
        <v>-0.3</v>
      </c>
      <c r="X21" s="14">
        <v>-0.3</v>
      </c>
      <c r="Y21" s="14">
        <v>-0.4</v>
      </c>
      <c r="Z21" s="14">
        <v>-0.4</v>
      </c>
      <c r="AA21" s="14">
        <v>-0.5</v>
      </c>
      <c r="AB21" s="14">
        <v>0.3</v>
      </c>
      <c r="AC21" s="14">
        <v>3.4</v>
      </c>
      <c r="AD21" s="14">
        <v>3.6</v>
      </c>
      <c r="AE21" s="14">
        <v>2.4</v>
      </c>
    </row>
    <row r="22" spans="1:31" x14ac:dyDescent="0.25">
      <c r="A22" s="19" t="s">
        <v>245</v>
      </c>
      <c r="B22" s="14">
        <v>6.5</v>
      </c>
      <c r="C22" s="14">
        <v>5.8</v>
      </c>
      <c r="D22" s="14">
        <v>4.8</v>
      </c>
      <c r="E22" s="14">
        <v>4.9000000000000004</v>
      </c>
      <c r="F22" s="14">
        <v>5.6</v>
      </c>
      <c r="G22" s="14">
        <v>5.0999999999999996</v>
      </c>
      <c r="H22" s="14">
        <v>5</v>
      </c>
      <c r="I22" s="14">
        <v>4.0999999999999996</v>
      </c>
      <c r="J22" s="14">
        <v>4.0999999999999996</v>
      </c>
      <c r="K22" s="14">
        <v>3.4</v>
      </c>
      <c r="L22" s="14">
        <v>3.8</v>
      </c>
      <c r="M22" s="14">
        <v>4.3</v>
      </c>
      <c r="N22" s="14">
        <v>4.4000000000000004</v>
      </c>
      <c r="O22" s="14">
        <v>4</v>
      </c>
      <c r="P22" s="14">
        <v>3.5</v>
      </c>
      <c r="Q22" s="14">
        <v>4.2</v>
      </c>
      <c r="R22" s="14">
        <v>3</v>
      </c>
      <c r="S22" s="14">
        <v>2.4</v>
      </c>
      <c r="T22" s="14">
        <v>1.7</v>
      </c>
      <c r="U22" s="14">
        <v>0.8</v>
      </c>
      <c r="V22" s="14">
        <v>0.4</v>
      </c>
      <c r="W22" s="14">
        <v>0.7</v>
      </c>
      <c r="X22" s="14">
        <v>0.7</v>
      </c>
      <c r="Y22" s="14">
        <v>0.2</v>
      </c>
      <c r="Z22" s="14">
        <v>-0.1</v>
      </c>
      <c r="AA22" s="14">
        <v>-0.1</v>
      </c>
      <c r="AB22" s="14">
        <v>1.7</v>
      </c>
      <c r="AC22" s="14">
        <v>3.1</v>
      </c>
      <c r="AD22" s="14">
        <v>2.9</v>
      </c>
      <c r="AE22" s="14">
        <v>2.8</v>
      </c>
    </row>
    <row r="23" spans="1:31" x14ac:dyDescent="0.25">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row>
  </sheetData>
  <mergeCells count="2">
    <mergeCell ref="A1:AE1"/>
    <mergeCell ref="A2:AE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CAD73-E17F-45E4-88C2-A3DDAE03F796}">
  <dimension ref="A1:AE19"/>
  <sheetViews>
    <sheetView showGridLines="0" workbookViewId="0">
      <pane xSplit="1" ySplit="3" topLeftCell="B4" activePane="bottomRight" state="frozenSplit"/>
      <selection pane="topRight" activeCell="B1" sqref="B1"/>
      <selection pane="bottomLeft" activeCell="A4" sqref="A4"/>
      <selection pane="bottomRight" sqref="A1:AE1"/>
    </sheetView>
  </sheetViews>
  <sheetFormatPr defaultRowHeight="15" x14ac:dyDescent="0.25"/>
  <cols>
    <col min="1" max="1" width="70.7109375" style="1" customWidth="1"/>
    <col min="2" max="5" width="5.5703125" style="1" bestFit="1" customWidth="1"/>
    <col min="6" max="8" width="5" style="1" bestFit="1" customWidth="1"/>
    <col min="9" max="31" width="5.5703125" style="1" bestFit="1" customWidth="1"/>
    <col min="32" max="16384" width="9.140625" style="1"/>
  </cols>
  <sheetData>
    <row r="1" spans="1:31" ht="15" customHeight="1" x14ac:dyDescent="0.25">
      <c r="A1" s="27" t="s">
        <v>216</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row>
    <row r="2" spans="1:31" ht="15.75" thickBot="1" x14ac:dyDescent="0.3">
      <c r="A2" s="28" t="s">
        <v>155</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15.75" thickBot="1" x14ac:dyDescent="0.3">
      <c r="A3" s="2"/>
      <c r="B3" s="2">
        <v>1996</v>
      </c>
      <c r="C3" s="2">
        <v>1997</v>
      </c>
      <c r="D3" s="2">
        <v>1998</v>
      </c>
      <c r="E3" s="2">
        <v>1999</v>
      </c>
      <c r="F3" s="2">
        <v>2000</v>
      </c>
      <c r="G3" s="2">
        <v>2001</v>
      </c>
      <c r="H3" s="2">
        <v>2002</v>
      </c>
      <c r="I3" s="2">
        <v>2003</v>
      </c>
      <c r="J3" s="2">
        <v>2004</v>
      </c>
      <c r="K3" s="2">
        <v>2005</v>
      </c>
      <c r="L3" s="2">
        <v>2006</v>
      </c>
      <c r="M3" s="2">
        <v>2007</v>
      </c>
      <c r="N3" s="2">
        <v>2008</v>
      </c>
      <c r="O3" s="2">
        <v>2009</v>
      </c>
      <c r="P3" s="2">
        <v>2010</v>
      </c>
      <c r="Q3" s="2">
        <v>2011</v>
      </c>
      <c r="R3" s="2">
        <v>2012</v>
      </c>
      <c r="S3" s="2">
        <v>2013</v>
      </c>
      <c r="T3" s="2">
        <v>2014</v>
      </c>
      <c r="U3" s="2">
        <v>2015</v>
      </c>
      <c r="V3" s="2">
        <v>2016</v>
      </c>
      <c r="W3" s="2">
        <v>2017</v>
      </c>
      <c r="X3" s="2">
        <v>2018</v>
      </c>
      <c r="Y3" s="2">
        <v>2019</v>
      </c>
      <c r="Z3" s="2">
        <v>2020</v>
      </c>
      <c r="AA3" s="2">
        <v>2021</v>
      </c>
      <c r="AB3" s="2">
        <v>2022</v>
      </c>
      <c r="AC3" s="2">
        <v>2023</v>
      </c>
      <c r="AD3" s="2">
        <v>2024</v>
      </c>
      <c r="AE3" s="2">
        <v>2025</v>
      </c>
    </row>
    <row r="4" spans="1:31" x14ac:dyDescent="0.25">
      <c r="A4" s="3" t="s">
        <v>217</v>
      </c>
      <c r="B4" s="13">
        <v>4.2</v>
      </c>
      <c r="C4" s="13">
        <v>11.1</v>
      </c>
      <c r="D4" s="13">
        <v>8.9</v>
      </c>
      <c r="E4" s="13">
        <v>7.5</v>
      </c>
      <c r="F4" s="13">
        <v>12.2</v>
      </c>
      <c r="G4" s="13">
        <v>2.1</v>
      </c>
      <c r="H4" s="13">
        <v>2.5</v>
      </c>
      <c r="I4" s="13">
        <v>4.0999999999999996</v>
      </c>
      <c r="J4" s="13">
        <v>8.5</v>
      </c>
      <c r="K4" s="13">
        <v>6.6</v>
      </c>
      <c r="L4" s="13">
        <v>8.8000000000000007</v>
      </c>
      <c r="M4" s="13">
        <v>6.5</v>
      </c>
      <c r="N4" s="13">
        <v>1.5</v>
      </c>
      <c r="O4" s="13">
        <v>-10.4</v>
      </c>
      <c r="P4" s="13">
        <v>11</v>
      </c>
      <c r="Q4" s="13">
        <v>4.8</v>
      </c>
      <c r="R4" s="13">
        <v>0.8</v>
      </c>
      <c r="S4" s="13">
        <v>2.8</v>
      </c>
      <c r="T4" s="13">
        <v>3.4</v>
      </c>
      <c r="U4" s="13">
        <v>4.9000000000000004</v>
      </c>
      <c r="V4" s="13">
        <v>1.5</v>
      </c>
      <c r="W4" s="13">
        <v>4.5</v>
      </c>
      <c r="X4" s="13">
        <v>4.5</v>
      </c>
      <c r="Y4" s="13">
        <v>1.3</v>
      </c>
      <c r="Z4" s="13">
        <v>-7.7</v>
      </c>
      <c r="AA4" s="13">
        <v>9.8000000000000007</v>
      </c>
      <c r="AB4" s="13">
        <v>6.6</v>
      </c>
      <c r="AC4" s="13">
        <v>-0.5</v>
      </c>
      <c r="AD4" s="13">
        <v>0.5</v>
      </c>
      <c r="AE4" s="13">
        <v>3</v>
      </c>
    </row>
    <row r="5" spans="1:31" x14ac:dyDescent="0.25">
      <c r="A5" s="8" t="s">
        <v>218</v>
      </c>
      <c r="B5" s="14">
        <v>-2.2000000000000002</v>
      </c>
      <c r="C5" s="14">
        <v>-4.2</v>
      </c>
      <c r="D5" s="14">
        <v>0.4</v>
      </c>
      <c r="E5" s="14">
        <v>-0.3</v>
      </c>
      <c r="F5" s="14">
        <v>-2.6</v>
      </c>
      <c r="G5" s="14">
        <v>1</v>
      </c>
      <c r="H5" s="14">
        <v>1.4</v>
      </c>
      <c r="I5" s="14">
        <v>3.9</v>
      </c>
      <c r="J5" s="14">
        <v>1.1000000000000001</v>
      </c>
      <c r="K5" s="14">
        <v>-0.5</v>
      </c>
      <c r="L5" s="14">
        <v>0.1</v>
      </c>
      <c r="M5" s="14">
        <v>0.9</v>
      </c>
      <c r="N5" s="14">
        <v>2.2000000000000002</v>
      </c>
      <c r="O5" s="14">
        <v>1.4</v>
      </c>
      <c r="P5" s="14">
        <v>-2.2000000000000002</v>
      </c>
      <c r="Q5" s="14">
        <v>0.5</v>
      </c>
      <c r="R5" s="14">
        <v>-1.5</v>
      </c>
      <c r="S5" s="14">
        <v>1.6</v>
      </c>
      <c r="T5" s="14">
        <v>0.3</v>
      </c>
      <c r="U5" s="14">
        <v>-2.6</v>
      </c>
      <c r="V5" s="14">
        <v>1.5</v>
      </c>
      <c r="W5" s="14">
        <v>1</v>
      </c>
      <c r="X5" s="14">
        <v>1.5</v>
      </c>
      <c r="Y5" s="14">
        <v>-0.5</v>
      </c>
      <c r="Z5" s="14">
        <v>1.1000000000000001</v>
      </c>
      <c r="AA5" s="14">
        <v>0.4</v>
      </c>
      <c r="AB5" s="14">
        <v>-0.9</v>
      </c>
      <c r="AC5" s="14">
        <v>1.5</v>
      </c>
      <c r="AD5" s="14">
        <v>0.6</v>
      </c>
      <c r="AE5" s="14">
        <v>1</v>
      </c>
    </row>
    <row r="6" spans="1:31" x14ac:dyDescent="0.25">
      <c r="A6" s="8" t="s">
        <v>219</v>
      </c>
      <c r="B6" s="14">
        <v>130.30000000000001</v>
      </c>
      <c r="C6" s="14">
        <v>112.8</v>
      </c>
      <c r="D6" s="14">
        <v>111.1</v>
      </c>
      <c r="E6" s="14">
        <v>106.7</v>
      </c>
      <c r="F6" s="14">
        <v>92.4</v>
      </c>
      <c r="G6" s="14">
        <v>89.5</v>
      </c>
      <c r="H6" s="14">
        <v>94.5</v>
      </c>
      <c r="I6" s="14">
        <v>113.2</v>
      </c>
      <c r="J6" s="14">
        <v>124.4</v>
      </c>
      <c r="K6" s="14">
        <v>124.4</v>
      </c>
      <c r="L6" s="14">
        <v>125.6</v>
      </c>
      <c r="M6" s="14">
        <v>137.1</v>
      </c>
      <c r="N6" s="14">
        <v>147.1</v>
      </c>
      <c r="O6" s="14">
        <v>139.30000000000001</v>
      </c>
      <c r="P6" s="14">
        <v>132.69999999999999</v>
      </c>
      <c r="Q6" s="14">
        <v>139.19999999999999</v>
      </c>
      <c r="R6" s="14">
        <v>128.6</v>
      </c>
      <c r="S6" s="14">
        <v>132.80000000000001</v>
      </c>
      <c r="T6" s="14">
        <v>132.9</v>
      </c>
      <c r="U6" s="14">
        <v>111</v>
      </c>
      <c r="V6" s="14">
        <v>110.6</v>
      </c>
      <c r="W6" s="14">
        <v>113</v>
      </c>
      <c r="X6" s="14">
        <v>118.1</v>
      </c>
      <c r="Y6" s="14">
        <v>112</v>
      </c>
      <c r="Z6" s="14">
        <v>114.1</v>
      </c>
      <c r="AA6" s="14">
        <v>118.3</v>
      </c>
      <c r="AB6" s="14">
        <v>105.4</v>
      </c>
      <c r="AC6" s="14">
        <v>108.2</v>
      </c>
      <c r="AD6" s="14">
        <v>109.5</v>
      </c>
      <c r="AE6" s="14">
        <v>112.6</v>
      </c>
    </row>
    <row r="7" spans="1:31" x14ac:dyDescent="0.25">
      <c r="A7" s="19" t="s">
        <v>220</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row>
    <row r="8" spans="1:31" x14ac:dyDescent="0.25">
      <c r="A8" s="8" t="s">
        <v>221</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row>
    <row r="9" spans="1:31" x14ac:dyDescent="0.25">
      <c r="A9" s="17" t="s">
        <v>222</v>
      </c>
      <c r="B9" s="14">
        <v>20.6</v>
      </c>
      <c r="C9" s="14">
        <v>19.100000000000001</v>
      </c>
      <c r="D9" s="14">
        <v>12.8</v>
      </c>
      <c r="E9" s="14">
        <v>17.8</v>
      </c>
      <c r="F9" s="14">
        <v>28.4</v>
      </c>
      <c r="G9" s="14">
        <v>24.4</v>
      </c>
      <c r="H9" s="14">
        <v>25</v>
      </c>
      <c r="I9" s="14">
        <v>28.8</v>
      </c>
      <c r="J9" s="14">
        <v>38.200000000000003</v>
      </c>
      <c r="K9" s="14">
        <v>54.4</v>
      </c>
      <c r="L9" s="14">
        <v>65.2</v>
      </c>
      <c r="M9" s="14">
        <v>72.5</v>
      </c>
      <c r="N9" s="14">
        <v>96.9</v>
      </c>
      <c r="O9" s="14">
        <v>61.5</v>
      </c>
      <c r="P9" s="14">
        <v>79.5</v>
      </c>
      <c r="Q9" s="14">
        <v>111.3</v>
      </c>
      <c r="R9" s="14">
        <v>111.7</v>
      </c>
      <c r="S9" s="14">
        <v>108.7</v>
      </c>
      <c r="T9" s="14">
        <v>99</v>
      </c>
      <c r="U9" s="14">
        <v>52.3</v>
      </c>
      <c r="V9" s="14">
        <v>43.6</v>
      </c>
      <c r="W9" s="14">
        <v>54.3</v>
      </c>
      <c r="X9" s="14">
        <v>70.900000000000006</v>
      </c>
      <c r="Y9" s="14">
        <v>64.3</v>
      </c>
      <c r="Z9" s="14">
        <v>41.8</v>
      </c>
      <c r="AA9" s="14">
        <v>70.7</v>
      </c>
      <c r="AB9" s="14">
        <v>100.8</v>
      </c>
      <c r="AC9" s="14">
        <v>82.5</v>
      </c>
      <c r="AD9" s="14">
        <v>81.3</v>
      </c>
      <c r="AE9" s="14">
        <v>74.2</v>
      </c>
    </row>
    <row r="10" spans="1:31" x14ac:dyDescent="0.25">
      <c r="A10" s="17" t="s">
        <v>223</v>
      </c>
      <c r="B10" s="14">
        <v>-1.3</v>
      </c>
      <c r="C10" s="14">
        <v>-8.1</v>
      </c>
      <c r="D10" s="14">
        <v>-3.7</v>
      </c>
      <c r="E10" s="14">
        <v>-3.4</v>
      </c>
      <c r="F10" s="14">
        <v>-5.5</v>
      </c>
      <c r="G10" s="14">
        <v>-3</v>
      </c>
      <c r="H10" s="14">
        <v>3.3</v>
      </c>
      <c r="I10" s="14">
        <v>14.7</v>
      </c>
      <c r="J10" s="14">
        <v>10.199999999999999</v>
      </c>
      <c r="K10" s="14">
        <v>3.7</v>
      </c>
      <c r="L10" s="14">
        <v>3.9</v>
      </c>
      <c r="M10" s="14">
        <v>9.5</v>
      </c>
      <c r="N10" s="14">
        <v>9.9</v>
      </c>
      <c r="O10" s="14">
        <v>-9.5</v>
      </c>
      <c r="P10" s="14">
        <v>1.6</v>
      </c>
      <c r="Q10" s="14">
        <v>9.6999999999999993</v>
      </c>
      <c r="R10" s="14">
        <v>-3.8</v>
      </c>
      <c r="S10" s="14">
        <v>1.3</v>
      </c>
      <c r="T10" s="14">
        <v>-1</v>
      </c>
      <c r="U10" s="14">
        <v>-14.4</v>
      </c>
      <c r="V10" s="14">
        <v>-2.6</v>
      </c>
      <c r="W10" s="14">
        <v>3.9</v>
      </c>
      <c r="X10" s="14">
        <v>6.1</v>
      </c>
      <c r="Y10" s="14">
        <v>-3.2</v>
      </c>
      <c r="Z10" s="14">
        <v>-0.2</v>
      </c>
      <c r="AA10" s="14">
        <v>12.7</v>
      </c>
      <c r="AB10" s="14">
        <v>5.4</v>
      </c>
      <c r="AC10" s="14">
        <v>-0.2</v>
      </c>
      <c r="AD10" s="14">
        <v>2.6</v>
      </c>
      <c r="AE10" s="14">
        <v>5</v>
      </c>
    </row>
    <row r="11" spans="1:31" x14ac:dyDescent="0.25">
      <c r="A11" s="17" t="s">
        <v>224</v>
      </c>
      <c r="B11" s="14">
        <v>3.6</v>
      </c>
      <c r="C11" s="14">
        <v>6.2</v>
      </c>
      <c r="D11" s="14">
        <v>-2.2999999999999998</v>
      </c>
      <c r="E11" s="14">
        <v>0.6</v>
      </c>
      <c r="F11" s="14">
        <v>9.1</v>
      </c>
      <c r="G11" s="14">
        <v>0.1</v>
      </c>
      <c r="H11" s="14">
        <v>-2.2000000000000002</v>
      </c>
      <c r="I11" s="14">
        <v>-4.2</v>
      </c>
      <c r="J11" s="14">
        <v>0.3</v>
      </c>
      <c r="K11" s="14">
        <v>3.6</v>
      </c>
      <c r="L11" s="14">
        <v>3</v>
      </c>
      <c r="M11" s="14">
        <v>0.3</v>
      </c>
      <c r="N11" s="14">
        <v>2.4</v>
      </c>
      <c r="O11" s="14">
        <v>-4.5</v>
      </c>
      <c r="P11" s="14">
        <v>6.7</v>
      </c>
      <c r="Q11" s="14">
        <v>4.5999999999999996</v>
      </c>
      <c r="R11" s="14">
        <v>4.0999999999999996</v>
      </c>
      <c r="S11" s="14">
        <v>-1.9</v>
      </c>
      <c r="T11" s="14">
        <v>-1.1000000000000001</v>
      </c>
      <c r="U11" s="14">
        <v>2.5</v>
      </c>
      <c r="V11" s="14">
        <v>-2.2999999999999998</v>
      </c>
      <c r="W11" s="14">
        <v>1.8</v>
      </c>
      <c r="X11" s="14">
        <v>1.5</v>
      </c>
      <c r="Y11" s="14">
        <v>2.1</v>
      </c>
      <c r="Z11" s="14">
        <v>-2.1</v>
      </c>
      <c r="AA11" s="14">
        <v>8.6999999999999993</v>
      </c>
      <c r="AB11" s="14">
        <v>18.3</v>
      </c>
      <c r="AC11" s="14">
        <v>-2.7</v>
      </c>
      <c r="AD11" s="14">
        <v>1.4</v>
      </c>
      <c r="AE11" s="14">
        <v>2.1</v>
      </c>
    </row>
    <row r="12" spans="1:31" x14ac:dyDescent="0.25">
      <c r="A12" s="8" t="s">
        <v>225</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row>
    <row r="13" spans="1:31" x14ac:dyDescent="0.25">
      <c r="A13" s="17" t="s">
        <v>226</v>
      </c>
      <c r="B13" s="14"/>
      <c r="C13" s="14"/>
      <c r="D13" s="14"/>
      <c r="E13" s="14">
        <v>3</v>
      </c>
      <c r="F13" s="14">
        <v>4.4000000000000004</v>
      </c>
      <c r="G13" s="14">
        <v>4.3</v>
      </c>
      <c r="H13" s="14">
        <v>3.3</v>
      </c>
      <c r="I13" s="14">
        <v>2.2999999999999998</v>
      </c>
      <c r="J13" s="14">
        <v>2.1</v>
      </c>
      <c r="K13" s="14">
        <v>2.2000000000000002</v>
      </c>
      <c r="L13" s="14">
        <v>3.1</v>
      </c>
      <c r="M13" s="14">
        <v>4.3</v>
      </c>
      <c r="N13" s="14">
        <v>4.5999999999999996</v>
      </c>
      <c r="O13" s="14">
        <v>1.2</v>
      </c>
      <c r="P13" s="14">
        <v>0.8</v>
      </c>
      <c r="Q13" s="14">
        <v>1.4</v>
      </c>
      <c r="R13" s="14">
        <v>0.6</v>
      </c>
      <c r="S13" s="14">
        <v>0.2</v>
      </c>
      <c r="T13" s="14">
        <v>0.2</v>
      </c>
      <c r="U13" s="14">
        <v>0</v>
      </c>
      <c r="V13" s="14">
        <v>-0.3</v>
      </c>
      <c r="W13" s="14">
        <v>-0.3</v>
      </c>
      <c r="X13" s="14">
        <v>-0.3</v>
      </c>
      <c r="Y13" s="14">
        <v>-0.4</v>
      </c>
      <c r="Z13" s="14">
        <v>-0.4</v>
      </c>
      <c r="AA13" s="14">
        <v>-0.5</v>
      </c>
      <c r="AB13" s="14">
        <v>0.3</v>
      </c>
      <c r="AC13" s="14">
        <v>3.4</v>
      </c>
      <c r="AD13" s="14">
        <v>3.6</v>
      </c>
      <c r="AE13" s="14">
        <v>2.4</v>
      </c>
    </row>
    <row r="14" spans="1:31" ht="15.75" thickBot="1" x14ac:dyDescent="0.3">
      <c r="A14" s="17" t="s">
        <v>227</v>
      </c>
      <c r="B14" s="14">
        <v>7.2</v>
      </c>
      <c r="C14" s="14">
        <v>6</v>
      </c>
      <c r="D14" s="14">
        <v>4.7</v>
      </c>
      <c r="E14" s="14">
        <v>4.5999999999999996</v>
      </c>
      <c r="F14" s="14">
        <v>5.4</v>
      </c>
      <c r="G14" s="14">
        <v>5</v>
      </c>
      <c r="H14" s="14">
        <v>4.9000000000000004</v>
      </c>
      <c r="I14" s="14">
        <v>4.0999999999999996</v>
      </c>
      <c r="J14" s="14">
        <v>4.0999999999999996</v>
      </c>
      <c r="K14" s="14">
        <v>3.4</v>
      </c>
      <c r="L14" s="14">
        <v>3.8</v>
      </c>
      <c r="M14" s="14">
        <v>4.3</v>
      </c>
      <c r="N14" s="14">
        <v>4.2</v>
      </c>
      <c r="O14" s="14">
        <v>3.7</v>
      </c>
      <c r="P14" s="14">
        <v>3.3</v>
      </c>
      <c r="Q14" s="14">
        <v>3.9</v>
      </c>
      <c r="R14" s="14">
        <v>3.2</v>
      </c>
      <c r="S14" s="14">
        <v>2.7</v>
      </c>
      <c r="T14" s="14">
        <v>1.9</v>
      </c>
      <c r="U14" s="14">
        <v>1</v>
      </c>
      <c r="V14" s="14">
        <v>0.7</v>
      </c>
      <c r="W14" s="14">
        <v>1</v>
      </c>
      <c r="X14" s="14">
        <v>1.1000000000000001</v>
      </c>
      <c r="Y14" s="14">
        <v>0.4</v>
      </c>
      <c r="Z14" s="14">
        <v>0</v>
      </c>
      <c r="AA14" s="14">
        <v>0</v>
      </c>
      <c r="AB14" s="14">
        <v>1.8</v>
      </c>
      <c r="AC14" s="14">
        <v>3.1</v>
      </c>
      <c r="AD14" s="14">
        <v>2.9</v>
      </c>
      <c r="AE14" s="14">
        <v>2.8</v>
      </c>
    </row>
    <row r="15" spans="1:31" ht="15" customHeight="1" x14ac:dyDescent="0.25">
      <c r="A15" s="29" t="s">
        <v>228</v>
      </c>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row>
    <row r="16" spans="1:31" ht="15" customHeight="1" x14ac:dyDescent="0.25">
      <c r="A16" s="31" t="s">
        <v>229</v>
      </c>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row>
    <row r="17" spans="1:31" ht="15" customHeight="1" x14ac:dyDescent="0.25">
      <c r="A17" s="31" t="s">
        <v>230</v>
      </c>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row>
    <row r="18" spans="1:31" ht="15" customHeight="1" x14ac:dyDescent="0.25">
      <c r="A18" s="31" t="s">
        <v>231</v>
      </c>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row>
    <row r="19" spans="1:31" x14ac:dyDescent="0.2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row>
  </sheetData>
  <mergeCells count="6">
    <mergeCell ref="A18:AE18"/>
    <mergeCell ref="A1:AE1"/>
    <mergeCell ref="A2:AE2"/>
    <mergeCell ref="A15:AE15"/>
    <mergeCell ref="A16:AE16"/>
    <mergeCell ref="A17:AE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705F8-F4D3-4D7B-9A0E-3953B1711EEB}">
  <dimension ref="A1:AE16"/>
  <sheetViews>
    <sheetView showGridLines="0" workbookViewId="0">
      <pane xSplit="1" ySplit="3" topLeftCell="B4" activePane="bottomRight" state="frozenSplit"/>
      <selection pane="topRight" activeCell="B1" sqref="B1"/>
      <selection pane="bottomLeft" activeCell="A4" sqref="A4"/>
      <selection pane="bottomRight" sqref="A1:AE1"/>
    </sheetView>
  </sheetViews>
  <sheetFormatPr defaultRowHeight="15" x14ac:dyDescent="0.25"/>
  <cols>
    <col min="1" max="1" width="70.7109375" style="1" customWidth="1"/>
    <col min="2" max="31" width="6.5703125" style="1" bestFit="1" customWidth="1"/>
    <col min="32" max="16384" width="9.140625" style="1"/>
  </cols>
  <sheetData>
    <row r="1" spans="1:31" ht="15" customHeight="1" x14ac:dyDescent="0.25">
      <c r="A1" s="27" t="s">
        <v>214</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row>
    <row r="2" spans="1:31" ht="15.75" thickBot="1" x14ac:dyDescent="0.3">
      <c r="A2" s="28" t="s">
        <v>1</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15.75" thickBot="1" x14ac:dyDescent="0.3">
      <c r="A3" s="2"/>
      <c r="B3" s="2">
        <v>1996</v>
      </c>
      <c r="C3" s="2">
        <v>1997</v>
      </c>
      <c r="D3" s="2">
        <v>1998</v>
      </c>
      <c r="E3" s="2">
        <v>1999</v>
      </c>
      <c r="F3" s="2">
        <v>2000</v>
      </c>
      <c r="G3" s="2">
        <v>2001</v>
      </c>
      <c r="H3" s="2">
        <v>2002</v>
      </c>
      <c r="I3" s="2">
        <v>2003</v>
      </c>
      <c r="J3" s="2">
        <v>2004</v>
      </c>
      <c r="K3" s="2">
        <v>2005</v>
      </c>
      <c r="L3" s="2">
        <v>2006</v>
      </c>
      <c r="M3" s="2">
        <v>2007</v>
      </c>
      <c r="N3" s="2">
        <v>2008</v>
      </c>
      <c r="O3" s="2">
        <v>2009</v>
      </c>
      <c r="P3" s="2">
        <v>2010</v>
      </c>
      <c r="Q3" s="2">
        <v>2011</v>
      </c>
      <c r="R3" s="2">
        <v>2012</v>
      </c>
      <c r="S3" s="2">
        <v>2013</v>
      </c>
      <c r="T3" s="2">
        <v>2014</v>
      </c>
      <c r="U3" s="2">
        <v>2015</v>
      </c>
      <c r="V3" s="2">
        <v>2016</v>
      </c>
      <c r="W3" s="2">
        <v>2017</v>
      </c>
      <c r="X3" s="2">
        <v>2018</v>
      </c>
      <c r="Y3" s="2">
        <v>2019</v>
      </c>
      <c r="Z3" s="2">
        <v>2020</v>
      </c>
      <c r="AA3" s="2">
        <v>2021</v>
      </c>
      <c r="AB3" s="2">
        <v>2022</v>
      </c>
      <c r="AC3" s="2">
        <v>2023</v>
      </c>
      <c r="AD3" s="2">
        <v>2024</v>
      </c>
      <c r="AE3" s="2">
        <v>2025</v>
      </c>
    </row>
    <row r="4" spans="1:31" x14ac:dyDescent="0.25">
      <c r="A4" s="4" t="s">
        <v>189</v>
      </c>
      <c r="B4" s="18">
        <v>114.6</v>
      </c>
      <c r="C4" s="18">
        <v>118.02</v>
      </c>
      <c r="D4" s="18">
        <v>123.1</v>
      </c>
      <c r="E4" s="18">
        <v>126.18</v>
      </c>
      <c r="F4" s="18">
        <v>134.12</v>
      </c>
      <c r="G4" s="18">
        <v>138.53</v>
      </c>
      <c r="H4" s="18">
        <v>140.83000000000001</v>
      </c>
      <c r="I4" s="18">
        <v>143.96</v>
      </c>
      <c r="J4" s="18">
        <v>149.13</v>
      </c>
      <c r="K4" s="18">
        <v>155.6</v>
      </c>
      <c r="L4" s="18">
        <v>162.72999999999999</v>
      </c>
      <c r="M4" s="18">
        <v>170.59</v>
      </c>
      <c r="N4" s="18">
        <v>178.42</v>
      </c>
      <c r="O4" s="18">
        <v>177.99</v>
      </c>
      <c r="P4" s="18">
        <v>186.79</v>
      </c>
      <c r="Q4" s="18">
        <v>193.78</v>
      </c>
      <c r="R4" s="18">
        <v>200.59</v>
      </c>
      <c r="S4" s="18">
        <v>206.11</v>
      </c>
      <c r="T4" s="18">
        <v>208.8</v>
      </c>
      <c r="U4" s="18">
        <v>213.93</v>
      </c>
      <c r="V4" s="18">
        <v>220.6</v>
      </c>
      <c r="W4" s="18">
        <v>229.08</v>
      </c>
      <c r="X4" s="18">
        <v>238.21</v>
      </c>
      <c r="Y4" s="18">
        <v>245.67</v>
      </c>
      <c r="Z4" s="18">
        <v>227.47</v>
      </c>
      <c r="AA4" s="18">
        <v>247.83</v>
      </c>
      <c r="AB4" s="18">
        <v>280.87</v>
      </c>
      <c r="AC4" s="18">
        <v>300.33</v>
      </c>
      <c r="AD4" s="18">
        <v>309.45</v>
      </c>
      <c r="AE4" s="18">
        <v>320.01</v>
      </c>
    </row>
    <row r="5" spans="1:31" x14ac:dyDescent="0.25">
      <c r="A5" s="19" t="s">
        <v>190</v>
      </c>
      <c r="B5" s="6">
        <v>46.54</v>
      </c>
      <c r="C5" s="6">
        <v>47.4</v>
      </c>
      <c r="D5" s="6">
        <v>49.07</v>
      </c>
      <c r="E5" s="6">
        <v>51.57</v>
      </c>
      <c r="F5" s="6">
        <v>53.94</v>
      </c>
      <c r="G5" s="6">
        <v>56.34</v>
      </c>
      <c r="H5" s="6">
        <v>60.5</v>
      </c>
      <c r="I5" s="6">
        <v>63.23</v>
      </c>
      <c r="J5" s="6">
        <v>65.89</v>
      </c>
      <c r="K5" s="6">
        <v>68.5</v>
      </c>
      <c r="L5" s="6">
        <v>71.33</v>
      </c>
      <c r="M5" s="6">
        <v>74.28</v>
      </c>
      <c r="N5" s="6">
        <v>79.73</v>
      </c>
      <c r="O5" s="6">
        <v>83.82</v>
      </c>
      <c r="P5" s="6">
        <v>86.18</v>
      </c>
      <c r="Q5" s="6">
        <v>90.42</v>
      </c>
      <c r="R5" s="6">
        <v>93.85</v>
      </c>
      <c r="S5" s="6">
        <v>95.52</v>
      </c>
      <c r="T5" s="6">
        <v>97.66</v>
      </c>
      <c r="U5" s="6">
        <v>98.4</v>
      </c>
      <c r="V5" s="6">
        <v>100.05</v>
      </c>
      <c r="W5" s="6">
        <v>102.51</v>
      </c>
      <c r="X5" s="6">
        <v>106.46</v>
      </c>
      <c r="Y5" s="6">
        <v>110.29</v>
      </c>
      <c r="Z5" s="6">
        <v>112.44</v>
      </c>
      <c r="AA5" s="6">
        <v>120.44</v>
      </c>
      <c r="AB5" s="6">
        <v>131.84</v>
      </c>
      <c r="AC5" s="6">
        <v>141.78</v>
      </c>
      <c r="AD5" s="6">
        <v>148.13999999999999</v>
      </c>
      <c r="AE5" s="6">
        <v>154</v>
      </c>
    </row>
    <row r="6" spans="1:31" x14ac:dyDescent="0.25">
      <c r="A6" s="19" t="s">
        <v>191</v>
      </c>
      <c r="B6" s="6">
        <v>45.4</v>
      </c>
      <c r="C6" s="6">
        <v>48.98</v>
      </c>
      <c r="D6" s="6">
        <v>50.67</v>
      </c>
      <c r="E6" s="6">
        <v>53.71</v>
      </c>
      <c r="F6" s="6">
        <v>57.7</v>
      </c>
      <c r="G6" s="6">
        <v>59.19</v>
      </c>
      <c r="H6" s="6">
        <v>56.55</v>
      </c>
      <c r="I6" s="6">
        <v>57.63</v>
      </c>
      <c r="J6" s="6">
        <v>63.7</v>
      </c>
      <c r="K6" s="6">
        <v>68.69</v>
      </c>
      <c r="L6" s="6">
        <v>72.59</v>
      </c>
      <c r="M6" s="6">
        <v>80.040000000000006</v>
      </c>
      <c r="N6" s="6">
        <v>84.83</v>
      </c>
      <c r="O6" s="6">
        <v>78.94</v>
      </c>
      <c r="P6" s="6">
        <v>80.34</v>
      </c>
      <c r="Q6" s="6">
        <v>86.51</v>
      </c>
      <c r="R6" s="6">
        <v>88.67</v>
      </c>
      <c r="S6" s="6">
        <v>87.11</v>
      </c>
      <c r="T6" s="6">
        <v>91.91</v>
      </c>
      <c r="U6" s="6">
        <v>95.69</v>
      </c>
      <c r="V6" s="6">
        <v>100.11</v>
      </c>
      <c r="W6" s="6">
        <v>103.6</v>
      </c>
      <c r="X6" s="6">
        <v>108.68</v>
      </c>
      <c r="Y6" s="6">
        <v>116.24</v>
      </c>
      <c r="Z6" s="6">
        <v>110.94</v>
      </c>
      <c r="AA6" s="6">
        <v>121.51</v>
      </c>
      <c r="AB6" s="6">
        <v>132.41999999999999</v>
      </c>
      <c r="AC6" s="6">
        <v>143.78</v>
      </c>
      <c r="AD6" s="6">
        <v>148.81</v>
      </c>
      <c r="AE6" s="6">
        <v>155.31</v>
      </c>
    </row>
    <row r="7" spans="1:31" x14ac:dyDescent="0.25">
      <c r="A7" s="12" t="s">
        <v>192</v>
      </c>
      <c r="B7" s="6">
        <v>29.93</v>
      </c>
      <c r="C7" s="6">
        <v>32.270000000000003</v>
      </c>
      <c r="D7" s="6">
        <v>34.42</v>
      </c>
      <c r="E7" s="6">
        <v>36.18</v>
      </c>
      <c r="F7" s="6">
        <v>39.78</v>
      </c>
      <c r="G7" s="6">
        <v>41.92</v>
      </c>
      <c r="H7" s="6">
        <v>39.71</v>
      </c>
      <c r="I7" s="6">
        <v>39.71</v>
      </c>
      <c r="J7" s="6">
        <v>44.51</v>
      </c>
      <c r="K7" s="6">
        <v>46.28</v>
      </c>
      <c r="L7" s="6">
        <v>48.67</v>
      </c>
      <c r="M7" s="6">
        <v>53.69</v>
      </c>
      <c r="N7" s="6">
        <v>57.07</v>
      </c>
      <c r="O7" s="6">
        <v>52.37</v>
      </c>
      <c r="P7" s="6">
        <v>52.85</v>
      </c>
      <c r="Q7" s="6">
        <v>58.55</v>
      </c>
      <c r="R7" s="6">
        <v>59.53</v>
      </c>
      <c r="S7" s="6">
        <v>58.83</v>
      </c>
      <c r="T7" s="6">
        <v>61.26</v>
      </c>
      <c r="U7" s="6">
        <v>65.05</v>
      </c>
      <c r="V7" s="6">
        <v>68.849999999999994</v>
      </c>
      <c r="W7" s="6">
        <v>71.22</v>
      </c>
      <c r="X7" s="6">
        <v>73.92</v>
      </c>
      <c r="Y7" s="6">
        <v>79.040000000000006</v>
      </c>
      <c r="Z7" s="6">
        <v>74.790000000000006</v>
      </c>
      <c r="AA7" s="6">
        <v>81.2</v>
      </c>
      <c r="AB7" s="6">
        <v>89.65</v>
      </c>
      <c r="AC7" s="6">
        <v>99.69</v>
      </c>
      <c r="AD7" s="6">
        <v>102.99</v>
      </c>
      <c r="AE7" s="6">
        <v>108.52</v>
      </c>
    </row>
    <row r="8" spans="1:31" x14ac:dyDescent="0.25">
      <c r="A8" s="12" t="s">
        <v>193</v>
      </c>
      <c r="B8" s="6">
        <v>4.45</v>
      </c>
      <c r="C8" s="6">
        <v>4.7300000000000004</v>
      </c>
      <c r="D8" s="6">
        <v>4.79</v>
      </c>
      <c r="E8" s="6">
        <v>5.7</v>
      </c>
      <c r="F8" s="6">
        <v>6.1</v>
      </c>
      <c r="G8" s="6">
        <v>5.61</v>
      </c>
      <c r="H8" s="6">
        <v>5.64</v>
      </c>
      <c r="I8" s="6">
        <v>5.89</v>
      </c>
      <c r="J8" s="6">
        <v>5.98</v>
      </c>
      <c r="K8" s="6">
        <v>6.4</v>
      </c>
      <c r="L8" s="6">
        <v>6.21</v>
      </c>
      <c r="M8" s="6">
        <v>6.82</v>
      </c>
      <c r="N8" s="6">
        <v>7.18</v>
      </c>
      <c r="O8" s="6">
        <v>7.9</v>
      </c>
      <c r="P8" s="6">
        <v>8.15</v>
      </c>
      <c r="Q8" s="6">
        <v>8.99</v>
      </c>
      <c r="R8" s="6">
        <v>9.59</v>
      </c>
      <c r="S8" s="6">
        <v>9.14</v>
      </c>
      <c r="T8" s="6">
        <v>10.33</v>
      </c>
      <c r="U8" s="6">
        <v>10.39</v>
      </c>
      <c r="V8" s="6">
        <v>10.37</v>
      </c>
      <c r="W8" s="6">
        <v>10.73</v>
      </c>
      <c r="X8" s="6">
        <v>12.08</v>
      </c>
      <c r="Y8" s="6">
        <v>12.49</v>
      </c>
      <c r="Z8" s="6">
        <v>12.6</v>
      </c>
      <c r="AA8" s="6">
        <v>13.88</v>
      </c>
      <c r="AB8" s="6">
        <v>15.14</v>
      </c>
      <c r="AC8" s="6">
        <v>16.670000000000002</v>
      </c>
      <c r="AD8" s="6">
        <v>19.07</v>
      </c>
      <c r="AE8" s="6">
        <v>19.05</v>
      </c>
    </row>
    <row r="9" spans="1:31" x14ac:dyDescent="0.25">
      <c r="A9" s="12" t="s">
        <v>194</v>
      </c>
      <c r="B9" s="6">
        <v>11.01</v>
      </c>
      <c r="C9" s="6">
        <v>11.97</v>
      </c>
      <c r="D9" s="6">
        <v>11.45</v>
      </c>
      <c r="E9" s="6">
        <v>11.83</v>
      </c>
      <c r="F9" s="6">
        <v>11.82</v>
      </c>
      <c r="G9" s="6">
        <v>11.66</v>
      </c>
      <c r="H9" s="6">
        <v>11.21</v>
      </c>
      <c r="I9" s="6">
        <v>12.03</v>
      </c>
      <c r="J9" s="6">
        <v>13.22</v>
      </c>
      <c r="K9" s="6">
        <v>16</v>
      </c>
      <c r="L9" s="6">
        <v>17.71</v>
      </c>
      <c r="M9" s="6">
        <v>19.53</v>
      </c>
      <c r="N9" s="6">
        <v>20.59</v>
      </c>
      <c r="O9" s="6">
        <v>18.670000000000002</v>
      </c>
      <c r="P9" s="6">
        <v>19.34</v>
      </c>
      <c r="Q9" s="6">
        <v>18.96</v>
      </c>
      <c r="R9" s="6">
        <v>19.55</v>
      </c>
      <c r="S9" s="6">
        <v>19.14</v>
      </c>
      <c r="T9" s="6">
        <v>20.32</v>
      </c>
      <c r="U9" s="6">
        <v>20.25</v>
      </c>
      <c r="V9" s="6">
        <v>20.9</v>
      </c>
      <c r="W9" s="6">
        <v>21.65</v>
      </c>
      <c r="X9" s="6">
        <v>22.67</v>
      </c>
      <c r="Y9" s="6">
        <v>24.71</v>
      </c>
      <c r="Z9" s="6">
        <v>23.56</v>
      </c>
      <c r="AA9" s="6">
        <v>26.43</v>
      </c>
      <c r="AB9" s="6">
        <v>27.62</v>
      </c>
      <c r="AC9" s="6">
        <v>27.42</v>
      </c>
      <c r="AD9" s="6">
        <v>26.75</v>
      </c>
      <c r="AE9" s="6">
        <v>27.75</v>
      </c>
    </row>
    <row r="10" spans="1:31" x14ac:dyDescent="0.25">
      <c r="A10" s="19" t="s">
        <v>215</v>
      </c>
      <c r="B10" s="6">
        <v>0.96</v>
      </c>
      <c r="C10" s="6">
        <v>1</v>
      </c>
      <c r="D10" s="6">
        <v>1.32</v>
      </c>
      <c r="E10" s="6">
        <v>1.27</v>
      </c>
      <c r="F10" s="6">
        <v>3.27</v>
      </c>
      <c r="G10" s="6">
        <v>0.64</v>
      </c>
      <c r="H10" s="6">
        <v>0.14000000000000001</v>
      </c>
      <c r="I10" s="6">
        <v>1.32</v>
      </c>
      <c r="J10" s="6">
        <v>3.58</v>
      </c>
      <c r="K10" s="6">
        <v>4.7300000000000004</v>
      </c>
      <c r="L10" s="6">
        <v>5.35</v>
      </c>
      <c r="M10" s="6">
        <v>4.5</v>
      </c>
      <c r="N10" s="6">
        <v>6.4</v>
      </c>
      <c r="O10" s="6">
        <v>-2.12</v>
      </c>
      <c r="P10" s="6">
        <v>3.64</v>
      </c>
      <c r="Q10" s="6">
        <v>5.63</v>
      </c>
      <c r="R10" s="6">
        <v>2.81</v>
      </c>
      <c r="S10" s="6">
        <v>1</v>
      </c>
      <c r="T10" s="6">
        <v>1.33</v>
      </c>
      <c r="U10" s="6">
        <v>2.77</v>
      </c>
      <c r="V10" s="6">
        <v>4.1900000000000004</v>
      </c>
      <c r="W10" s="6">
        <v>5.24</v>
      </c>
      <c r="X10" s="6">
        <v>8.25</v>
      </c>
      <c r="Y10" s="6">
        <v>3.47</v>
      </c>
      <c r="Z10" s="6">
        <v>0.67</v>
      </c>
      <c r="AA10" s="6">
        <v>9.19</v>
      </c>
      <c r="AB10" s="6">
        <v>17.940000000000001</v>
      </c>
      <c r="AC10" s="6">
        <v>4.3</v>
      </c>
      <c r="AD10" s="6">
        <v>-7.25</v>
      </c>
      <c r="AE10" s="6">
        <v>-7.39</v>
      </c>
    </row>
    <row r="11" spans="1:31" x14ac:dyDescent="0.25">
      <c r="A11" s="19" t="s">
        <v>195</v>
      </c>
      <c r="B11" s="6">
        <v>207.49</v>
      </c>
      <c r="C11" s="6">
        <v>215.4</v>
      </c>
      <c r="D11" s="6">
        <v>224.16</v>
      </c>
      <c r="E11" s="6">
        <v>232.72</v>
      </c>
      <c r="F11" s="6">
        <v>249.03</v>
      </c>
      <c r="G11" s="6">
        <v>254.69</v>
      </c>
      <c r="H11" s="6">
        <v>258.02</v>
      </c>
      <c r="I11" s="6">
        <v>266.14</v>
      </c>
      <c r="J11" s="6">
        <v>282.29000000000002</v>
      </c>
      <c r="K11" s="6">
        <v>297.52</v>
      </c>
      <c r="L11" s="6">
        <v>312.01</v>
      </c>
      <c r="M11" s="6">
        <v>329.41</v>
      </c>
      <c r="N11" s="6">
        <v>349.38</v>
      </c>
      <c r="O11" s="6">
        <v>338.64</v>
      </c>
      <c r="P11" s="6">
        <v>356.96</v>
      </c>
      <c r="Q11" s="6">
        <v>376.34</v>
      </c>
      <c r="R11" s="6">
        <v>385.93</v>
      </c>
      <c r="S11" s="6">
        <v>389.75</v>
      </c>
      <c r="T11" s="6">
        <v>399.7</v>
      </c>
      <c r="U11" s="6">
        <v>410.79</v>
      </c>
      <c r="V11" s="6">
        <v>424.95</v>
      </c>
      <c r="W11" s="6">
        <v>440.43</v>
      </c>
      <c r="X11" s="6">
        <v>461.59</v>
      </c>
      <c r="Y11" s="6">
        <v>475.67</v>
      </c>
      <c r="Z11" s="6">
        <v>451.53</v>
      </c>
      <c r="AA11" s="6">
        <v>498.97</v>
      </c>
      <c r="AB11" s="6">
        <v>563.07000000000005</v>
      </c>
      <c r="AC11" s="6">
        <v>590.17999999999995</v>
      </c>
      <c r="AD11" s="6">
        <v>599.15</v>
      </c>
      <c r="AE11" s="6">
        <v>621.92999999999995</v>
      </c>
    </row>
    <row r="12" spans="1:31" x14ac:dyDescent="0.25">
      <c r="A12" s="19" t="s">
        <v>196</v>
      </c>
      <c r="B12" s="6">
        <v>131.13</v>
      </c>
      <c r="C12" s="6">
        <v>145.19</v>
      </c>
      <c r="D12" s="6">
        <v>149.28</v>
      </c>
      <c r="E12" s="6">
        <v>156.44</v>
      </c>
      <c r="F12" s="6">
        <v>185.99</v>
      </c>
      <c r="G12" s="6">
        <v>189.3</v>
      </c>
      <c r="H12" s="6">
        <v>193.55</v>
      </c>
      <c r="I12" s="6">
        <v>194.13</v>
      </c>
      <c r="J12" s="6">
        <v>210.46</v>
      </c>
      <c r="K12" s="6">
        <v>230.3</v>
      </c>
      <c r="L12" s="6">
        <v>249.73</v>
      </c>
      <c r="M12" s="6">
        <v>269.06</v>
      </c>
      <c r="N12" s="6">
        <v>284.49</v>
      </c>
      <c r="O12" s="6">
        <v>238.49</v>
      </c>
      <c r="P12" s="6">
        <v>275.44</v>
      </c>
      <c r="Q12" s="6">
        <v>303.39999999999998</v>
      </c>
      <c r="R12" s="6">
        <v>310.5</v>
      </c>
      <c r="S12" s="6">
        <v>311.64999999999998</v>
      </c>
      <c r="T12" s="6">
        <v>321.60000000000002</v>
      </c>
      <c r="U12" s="6">
        <v>324.22000000000003</v>
      </c>
      <c r="V12" s="6">
        <v>341.62</v>
      </c>
      <c r="W12" s="6">
        <v>370.2</v>
      </c>
      <c r="X12" s="6">
        <v>382.21</v>
      </c>
      <c r="Y12" s="6">
        <v>394.42</v>
      </c>
      <c r="Z12" s="6">
        <v>362.29</v>
      </c>
      <c r="AA12" s="6">
        <v>446.59</v>
      </c>
      <c r="AB12" s="6">
        <v>530.39</v>
      </c>
      <c r="AC12" s="6">
        <v>506.83</v>
      </c>
      <c r="AD12" s="6">
        <v>502.59</v>
      </c>
      <c r="AE12" s="6">
        <v>520.87</v>
      </c>
    </row>
    <row r="13" spans="1:31" x14ac:dyDescent="0.25">
      <c r="A13" s="19" t="s">
        <v>197</v>
      </c>
      <c r="B13" s="6">
        <v>124.33</v>
      </c>
      <c r="C13" s="6">
        <v>136.47999999999999</v>
      </c>
      <c r="D13" s="6">
        <v>140.82</v>
      </c>
      <c r="E13" s="6">
        <v>146.86000000000001</v>
      </c>
      <c r="F13" s="6">
        <v>178.65</v>
      </c>
      <c r="G13" s="6">
        <v>179.65</v>
      </c>
      <c r="H13" s="6">
        <v>178.31</v>
      </c>
      <c r="I13" s="6">
        <v>179.07</v>
      </c>
      <c r="J13" s="6">
        <v>195.94</v>
      </c>
      <c r="K13" s="6">
        <v>217.79</v>
      </c>
      <c r="L13" s="6">
        <v>236.59</v>
      </c>
      <c r="M13" s="6">
        <v>254.85</v>
      </c>
      <c r="N13" s="6">
        <v>282.13</v>
      </c>
      <c r="O13" s="6">
        <v>230.65</v>
      </c>
      <c r="P13" s="6">
        <v>269.26</v>
      </c>
      <c r="Q13" s="6">
        <v>303.77</v>
      </c>
      <c r="R13" s="6">
        <v>310.26</v>
      </c>
      <c r="S13" s="6">
        <v>308.51</v>
      </c>
      <c r="T13" s="6">
        <v>318.3</v>
      </c>
      <c r="U13" s="6">
        <v>318.31</v>
      </c>
      <c r="V13" s="6">
        <v>336.48</v>
      </c>
      <c r="W13" s="6">
        <v>365.58</v>
      </c>
      <c r="X13" s="6">
        <v>383.75</v>
      </c>
      <c r="Y13" s="6">
        <v>391.41</v>
      </c>
      <c r="Z13" s="6">
        <v>353.08</v>
      </c>
      <c r="AA13" s="6">
        <v>437.63</v>
      </c>
      <c r="AB13" s="6">
        <v>539.41999999999996</v>
      </c>
      <c r="AC13" s="6">
        <v>512.30999999999995</v>
      </c>
      <c r="AD13" s="6">
        <v>496.35</v>
      </c>
      <c r="AE13" s="6">
        <v>516.64</v>
      </c>
    </row>
    <row r="14" spans="1:31" ht="15.75" thickBot="1" x14ac:dyDescent="0.3">
      <c r="A14" s="8" t="s">
        <v>199</v>
      </c>
      <c r="B14" s="6">
        <v>214.29</v>
      </c>
      <c r="C14" s="6">
        <v>224.1</v>
      </c>
      <c r="D14" s="6">
        <v>232.62</v>
      </c>
      <c r="E14" s="6">
        <v>242.31</v>
      </c>
      <c r="F14" s="6">
        <v>256.38</v>
      </c>
      <c r="G14" s="6">
        <v>264.33</v>
      </c>
      <c r="H14" s="6">
        <v>273.26</v>
      </c>
      <c r="I14" s="6">
        <v>281.2</v>
      </c>
      <c r="J14" s="6">
        <v>296.82</v>
      </c>
      <c r="K14" s="6">
        <v>310.04000000000002</v>
      </c>
      <c r="L14" s="6">
        <v>325.14999999999998</v>
      </c>
      <c r="M14" s="6">
        <v>343.62</v>
      </c>
      <c r="N14" s="6">
        <v>351.74</v>
      </c>
      <c r="O14" s="6">
        <v>346.47</v>
      </c>
      <c r="P14" s="6">
        <v>363.14</v>
      </c>
      <c r="Q14" s="6">
        <v>375.97</v>
      </c>
      <c r="R14" s="6">
        <v>386.17</v>
      </c>
      <c r="S14" s="6">
        <v>392.88</v>
      </c>
      <c r="T14" s="6">
        <v>403</v>
      </c>
      <c r="U14" s="6">
        <v>416.7</v>
      </c>
      <c r="V14" s="6">
        <v>430.09</v>
      </c>
      <c r="W14" s="6">
        <v>445.05</v>
      </c>
      <c r="X14" s="6">
        <v>460.05</v>
      </c>
      <c r="Y14" s="6">
        <v>478.68</v>
      </c>
      <c r="Z14" s="6">
        <v>460.75</v>
      </c>
      <c r="AA14" s="6">
        <v>507.93</v>
      </c>
      <c r="AB14" s="6">
        <v>554.04</v>
      </c>
      <c r="AC14" s="6">
        <v>584.70000000000005</v>
      </c>
      <c r="AD14" s="6">
        <v>605.38</v>
      </c>
      <c r="AE14" s="6">
        <v>626.15</v>
      </c>
    </row>
    <row r="15" spans="1:31" ht="15" customHeight="1" x14ac:dyDescent="0.25">
      <c r="A15" s="29" t="s">
        <v>208</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row>
    <row r="16" spans="1:31" x14ac:dyDescent="0.25">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row>
  </sheetData>
  <mergeCells count="3">
    <mergeCell ref="A1:AE1"/>
    <mergeCell ref="A2:AE2"/>
    <mergeCell ref="A15:AE1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16E25-C4CC-458E-BBBB-B21748713D81}">
  <dimension ref="A1:AE18"/>
  <sheetViews>
    <sheetView showGridLines="0" workbookViewId="0">
      <pane xSplit="1" ySplit="3" topLeftCell="B4" activePane="bottomRight" state="frozenSplit"/>
      <selection pane="topRight" activeCell="B1" sqref="B1"/>
      <selection pane="bottomLeft" activeCell="A4" sqref="A4"/>
      <selection pane="bottomRight" sqref="A1:AE1"/>
    </sheetView>
  </sheetViews>
  <sheetFormatPr defaultRowHeight="15" x14ac:dyDescent="0.25"/>
  <cols>
    <col min="1" max="1" width="70.7109375" style="1" customWidth="1"/>
    <col min="2" max="14" width="5" style="1" bestFit="1" customWidth="1"/>
    <col min="15" max="15" width="5.28515625" style="1" bestFit="1" customWidth="1"/>
    <col min="16" max="31" width="5" style="1" bestFit="1" customWidth="1"/>
    <col min="32" max="16384" width="9.140625" style="1"/>
  </cols>
  <sheetData>
    <row r="1" spans="1:31" ht="15" customHeight="1" x14ac:dyDescent="0.25">
      <c r="A1" s="27" t="s">
        <v>210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row>
    <row r="2" spans="1:31" ht="15.75" thickBot="1" x14ac:dyDescent="0.3">
      <c r="A2" s="28" t="s">
        <v>48</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15.75" thickBot="1" x14ac:dyDescent="0.3">
      <c r="A3" s="2"/>
      <c r="B3" s="2">
        <v>1996</v>
      </c>
      <c r="C3" s="2">
        <v>1997</v>
      </c>
      <c r="D3" s="2">
        <v>1998</v>
      </c>
      <c r="E3" s="2">
        <v>1999</v>
      </c>
      <c r="F3" s="2">
        <v>2000</v>
      </c>
      <c r="G3" s="2">
        <v>2001</v>
      </c>
      <c r="H3" s="2">
        <v>2002</v>
      </c>
      <c r="I3" s="2">
        <v>2003</v>
      </c>
      <c r="J3" s="2">
        <v>2004</v>
      </c>
      <c r="K3" s="2">
        <v>2005</v>
      </c>
      <c r="L3" s="2">
        <v>2006</v>
      </c>
      <c r="M3" s="2">
        <v>2007</v>
      </c>
      <c r="N3" s="2">
        <v>2008</v>
      </c>
      <c r="O3" s="2">
        <v>2009</v>
      </c>
      <c r="P3" s="2">
        <v>2010</v>
      </c>
      <c r="Q3" s="2">
        <v>2011</v>
      </c>
      <c r="R3" s="2">
        <v>2012</v>
      </c>
      <c r="S3" s="2">
        <v>2013</v>
      </c>
      <c r="T3" s="2">
        <v>2014</v>
      </c>
      <c r="U3" s="2">
        <v>2015</v>
      </c>
      <c r="V3" s="2">
        <v>2016</v>
      </c>
      <c r="W3" s="2">
        <v>2017</v>
      </c>
      <c r="X3" s="2">
        <v>2018</v>
      </c>
      <c r="Y3" s="2">
        <v>2019</v>
      </c>
      <c r="Z3" s="2">
        <v>2020</v>
      </c>
      <c r="AA3" s="2">
        <v>2021</v>
      </c>
      <c r="AB3" s="2">
        <v>2022</v>
      </c>
      <c r="AC3" s="2">
        <v>2023</v>
      </c>
      <c r="AD3" s="2">
        <v>2024</v>
      </c>
      <c r="AE3" s="2">
        <v>2025</v>
      </c>
    </row>
    <row r="4" spans="1:31" x14ac:dyDescent="0.25">
      <c r="A4" s="4" t="s">
        <v>189</v>
      </c>
      <c r="B4" s="13">
        <v>2</v>
      </c>
      <c r="C4" s="13">
        <v>1.5</v>
      </c>
      <c r="D4" s="13">
        <v>3.1</v>
      </c>
      <c r="E4" s="13">
        <v>2.1</v>
      </c>
      <c r="F4" s="13">
        <v>2.8</v>
      </c>
      <c r="G4" s="13">
        <v>0.9</v>
      </c>
      <c r="H4" s="13">
        <v>0.6</v>
      </c>
      <c r="I4" s="13">
        <v>0.7</v>
      </c>
      <c r="J4" s="13">
        <v>1.1000000000000001</v>
      </c>
      <c r="K4" s="13">
        <v>1.4</v>
      </c>
      <c r="L4" s="13">
        <v>1.8</v>
      </c>
      <c r="M4" s="13">
        <v>2.1</v>
      </c>
      <c r="N4" s="13">
        <v>1.4</v>
      </c>
      <c r="O4" s="13">
        <v>0.6</v>
      </c>
      <c r="P4" s="13">
        <v>3</v>
      </c>
      <c r="Q4" s="13">
        <v>0.9</v>
      </c>
      <c r="R4" s="13">
        <v>1.5</v>
      </c>
      <c r="S4" s="13">
        <v>1.7</v>
      </c>
      <c r="T4" s="13">
        <v>0.6</v>
      </c>
      <c r="U4" s="13">
        <v>1.6</v>
      </c>
      <c r="V4" s="13">
        <v>1.6</v>
      </c>
      <c r="W4" s="13">
        <v>1.9</v>
      </c>
      <c r="X4" s="13">
        <v>1.9</v>
      </c>
      <c r="Y4" s="13">
        <v>1.7</v>
      </c>
      <c r="Z4" s="13">
        <v>-8.1999999999999993</v>
      </c>
      <c r="AA4" s="13">
        <v>6.3</v>
      </c>
      <c r="AB4" s="13">
        <v>3.2</v>
      </c>
      <c r="AC4" s="13">
        <v>1.4</v>
      </c>
      <c r="AD4" s="13">
        <v>1.1000000000000001</v>
      </c>
      <c r="AE4" s="13">
        <v>1.6</v>
      </c>
    </row>
    <row r="5" spans="1:31" x14ac:dyDescent="0.25">
      <c r="A5" s="19" t="s">
        <v>190</v>
      </c>
      <c r="B5" s="14">
        <v>1.5</v>
      </c>
      <c r="C5" s="14">
        <v>1.2</v>
      </c>
      <c r="D5" s="14">
        <v>1.7</v>
      </c>
      <c r="E5" s="14">
        <v>2.4</v>
      </c>
      <c r="F5" s="14">
        <v>2.4</v>
      </c>
      <c r="G5" s="14">
        <v>2.1</v>
      </c>
      <c r="H5" s="14">
        <v>3.3</v>
      </c>
      <c r="I5" s="14">
        <v>1.9</v>
      </c>
      <c r="J5" s="14">
        <v>2.4</v>
      </c>
      <c r="K5" s="14">
        <v>0.4</v>
      </c>
      <c r="L5" s="14">
        <v>0.7</v>
      </c>
      <c r="M5" s="14">
        <v>1.9</v>
      </c>
      <c r="N5" s="14">
        <v>3.1</v>
      </c>
      <c r="O5" s="14">
        <v>1.6</v>
      </c>
      <c r="P5" s="14">
        <v>0.4</v>
      </c>
      <c r="Q5" s="14">
        <v>0.5</v>
      </c>
      <c r="R5" s="14">
        <v>1.2</v>
      </c>
      <c r="S5" s="14">
        <v>0.1</v>
      </c>
      <c r="T5" s="14">
        <v>1.2</v>
      </c>
      <c r="U5" s="14">
        <v>0.3</v>
      </c>
      <c r="V5" s="14">
        <v>0.5</v>
      </c>
      <c r="W5" s="14">
        <v>0.2</v>
      </c>
      <c r="X5" s="14">
        <v>1.6</v>
      </c>
      <c r="Y5" s="14">
        <v>2.2000000000000002</v>
      </c>
      <c r="Z5" s="14">
        <v>-0.3</v>
      </c>
      <c r="AA5" s="14">
        <v>5.2</v>
      </c>
      <c r="AB5" s="14">
        <v>4.2</v>
      </c>
      <c r="AC5" s="14">
        <v>1.6</v>
      </c>
      <c r="AD5" s="14">
        <v>1.4</v>
      </c>
      <c r="AE5" s="14">
        <v>1.1000000000000001</v>
      </c>
    </row>
    <row r="6" spans="1:31" x14ac:dyDescent="0.25">
      <c r="A6" s="19" t="s">
        <v>191</v>
      </c>
      <c r="B6" s="14">
        <v>0.6</v>
      </c>
      <c r="C6" s="14">
        <v>6.7</v>
      </c>
      <c r="D6" s="14">
        <v>2.2999999999999998</v>
      </c>
      <c r="E6" s="14">
        <v>4.0999999999999996</v>
      </c>
      <c r="F6" s="14">
        <v>5</v>
      </c>
      <c r="G6" s="14">
        <v>1.6</v>
      </c>
      <c r="H6" s="14">
        <v>-4.0999999999999996</v>
      </c>
      <c r="I6" s="14">
        <v>-0.1</v>
      </c>
      <c r="J6" s="14">
        <v>9</v>
      </c>
      <c r="K6" s="14">
        <v>5.7</v>
      </c>
      <c r="L6" s="14">
        <v>1.9</v>
      </c>
      <c r="M6" s="14">
        <v>7.3</v>
      </c>
      <c r="N6" s="14">
        <v>1.9</v>
      </c>
      <c r="O6" s="14">
        <v>-6.6</v>
      </c>
      <c r="P6" s="14">
        <v>0</v>
      </c>
      <c r="Q6" s="14">
        <v>5.2</v>
      </c>
      <c r="R6" s="14">
        <v>0.6</v>
      </c>
      <c r="S6" s="14">
        <v>-2.2999999999999998</v>
      </c>
      <c r="T6" s="14">
        <v>5.4</v>
      </c>
      <c r="U6" s="14">
        <v>3.7</v>
      </c>
      <c r="V6" s="14">
        <v>4.2</v>
      </c>
      <c r="W6" s="14">
        <v>1.4</v>
      </c>
      <c r="X6" s="14">
        <v>3</v>
      </c>
      <c r="Y6" s="14">
        <v>5.0999999999999996</v>
      </c>
      <c r="Z6" s="14">
        <v>-5.2</v>
      </c>
      <c r="AA6" s="14">
        <v>5</v>
      </c>
      <c r="AB6" s="14">
        <v>-0.2</v>
      </c>
      <c r="AC6" s="14">
        <v>3.6</v>
      </c>
      <c r="AD6" s="14">
        <v>1.6</v>
      </c>
      <c r="AE6" s="14">
        <v>2.5</v>
      </c>
    </row>
    <row r="7" spans="1:31" x14ac:dyDescent="0.25">
      <c r="A7" s="12" t="s">
        <v>192</v>
      </c>
      <c r="B7" s="14">
        <v>5</v>
      </c>
      <c r="C7" s="14">
        <v>6.6</v>
      </c>
      <c r="D7" s="14">
        <v>5.5</v>
      </c>
      <c r="E7" s="14">
        <v>3.2</v>
      </c>
      <c r="F7" s="14">
        <v>7.8</v>
      </c>
      <c r="G7" s="14">
        <v>4.9000000000000004</v>
      </c>
      <c r="H7" s="14">
        <v>-4.2</v>
      </c>
      <c r="I7" s="14">
        <v>-1.9</v>
      </c>
      <c r="J7" s="14">
        <v>11.6</v>
      </c>
      <c r="K7" s="14">
        <v>2.8</v>
      </c>
      <c r="L7" s="14">
        <v>2.2000000000000002</v>
      </c>
      <c r="M7" s="14">
        <v>7.9</v>
      </c>
      <c r="N7" s="14">
        <v>3.4</v>
      </c>
      <c r="O7" s="14">
        <v>-7.5</v>
      </c>
      <c r="P7" s="14">
        <v>-0.8</v>
      </c>
      <c r="Q7" s="14">
        <v>8.1</v>
      </c>
      <c r="R7" s="14">
        <v>0.1</v>
      </c>
      <c r="S7" s="14">
        <v>-1.5</v>
      </c>
      <c r="T7" s="14">
        <v>4</v>
      </c>
      <c r="U7" s="14">
        <v>5.5</v>
      </c>
      <c r="V7" s="14">
        <v>5.4</v>
      </c>
      <c r="W7" s="14">
        <v>1.6</v>
      </c>
      <c r="X7" s="14">
        <v>2.4</v>
      </c>
      <c r="Y7" s="14">
        <v>5.6</v>
      </c>
      <c r="Z7" s="14">
        <v>-5.5</v>
      </c>
      <c r="AA7" s="14">
        <v>4.7</v>
      </c>
      <c r="AB7" s="14">
        <v>1.1000000000000001</v>
      </c>
      <c r="AC7" s="14">
        <v>6</v>
      </c>
      <c r="AD7" s="14">
        <v>1.5</v>
      </c>
      <c r="AE7" s="14">
        <v>3.4</v>
      </c>
    </row>
    <row r="8" spans="1:31" x14ac:dyDescent="0.25">
      <c r="A8" s="12" t="s">
        <v>193</v>
      </c>
      <c r="B8" s="14">
        <v>-5.3</v>
      </c>
      <c r="C8" s="14">
        <v>5.5</v>
      </c>
      <c r="D8" s="14">
        <v>-0.6</v>
      </c>
      <c r="E8" s="14">
        <v>17</v>
      </c>
      <c r="F8" s="14">
        <v>3.7</v>
      </c>
      <c r="G8" s="14">
        <v>-9</v>
      </c>
      <c r="H8" s="14">
        <v>-0.4</v>
      </c>
      <c r="I8" s="14">
        <v>2.5</v>
      </c>
      <c r="J8" s="14">
        <v>1.5</v>
      </c>
      <c r="K8" s="14">
        <v>4.8</v>
      </c>
      <c r="L8" s="14">
        <v>-7.3</v>
      </c>
      <c r="M8" s="14">
        <v>6.9</v>
      </c>
      <c r="N8" s="14">
        <v>2.2999999999999998</v>
      </c>
      <c r="O8" s="14">
        <v>11.4</v>
      </c>
      <c r="P8" s="14">
        <v>0.6</v>
      </c>
      <c r="Q8" s="14">
        <v>6.6</v>
      </c>
      <c r="R8" s="14">
        <v>5.0999999999999996</v>
      </c>
      <c r="S8" s="14">
        <v>-5</v>
      </c>
      <c r="T8" s="14">
        <v>13.2</v>
      </c>
      <c r="U8" s="14">
        <v>1</v>
      </c>
      <c r="V8" s="14">
        <v>-0.6</v>
      </c>
      <c r="W8" s="14">
        <v>1.1000000000000001</v>
      </c>
      <c r="X8" s="14">
        <v>10.199999999999999</v>
      </c>
      <c r="Y8" s="14">
        <v>1.9</v>
      </c>
      <c r="Z8" s="14">
        <v>1.1000000000000001</v>
      </c>
      <c r="AA8" s="14">
        <v>4.7</v>
      </c>
      <c r="AB8" s="14">
        <v>-1.6</v>
      </c>
      <c r="AC8" s="14">
        <v>6.2</v>
      </c>
      <c r="AD8" s="14">
        <v>12.4</v>
      </c>
      <c r="AE8" s="14">
        <v>-1.9</v>
      </c>
    </row>
    <row r="9" spans="1:31" x14ac:dyDescent="0.25">
      <c r="A9" s="12" t="s">
        <v>194</v>
      </c>
      <c r="B9" s="14">
        <v>-7.8</v>
      </c>
      <c r="C9" s="14">
        <v>7.4</v>
      </c>
      <c r="D9" s="14">
        <v>-5.3</v>
      </c>
      <c r="E9" s="14">
        <v>1.5</v>
      </c>
      <c r="F9" s="14">
        <v>-2.9</v>
      </c>
      <c r="G9" s="14">
        <v>-3.9</v>
      </c>
      <c r="H9" s="14">
        <v>-5.7</v>
      </c>
      <c r="I9" s="14">
        <v>4.8</v>
      </c>
      <c r="J9" s="14">
        <v>4.2</v>
      </c>
      <c r="K9" s="14">
        <v>15.9</v>
      </c>
      <c r="L9" s="14">
        <v>4.8</v>
      </c>
      <c r="M9" s="14">
        <v>5.6</v>
      </c>
      <c r="N9" s="14">
        <v>-2.2000000000000002</v>
      </c>
      <c r="O9" s="14">
        <v>-10.5</v>
      </c>
      <c r="P9" s="14">
        <v>2.1</v>
      </c>
      <c r="Q9" s="14">
        <v>-3.3</v>
      </c>
      <c r="R9" s="14">
        <v>0.2</v>
      </c>
      <c r="S9" s="14">
        <v>-3.2</v>
      </c>
      <c r="T9" s="14">
        <v>5.9</v>
      </c>
      <c r="U9" s="14">
        <v>-0.1</v>
      </c>
      <c r="V9" s="14">
        <v>2.6</v>
      </c>
      <c r="W9" s="14">
        <v>1</v>
      </c>
      <c r="X9" s="14">
        <v>1.5</v>
      </c>
      <c r="Y9" s="14">
        <v>5.0999999999999996</v>
      </c>
      <c r="Z9" s="14">
        <v>-7.2</v>
      </c>
      <c r="AA9" s="14">
        <v>6</v>
      </c>
      <c r="AB9" s="14">
        <v>-3.2</v>
      </c>
      <c r="AC9" s="14">
        <v>-5.7</v>
      </c>
      <c r="AD9" s="14">
        <v>-4.7</v>
      </c>
      <c r="AE9" s="14">
        <v>1.9</v>
      </c>
    </row>
    <row r="10" spans="1:31" x14ac:dyDescent="0.25">
      <c r="A10" s="19" t="s">
        <v>211</v>
      </c>
      <c r="B10" s="14">
        <v>0</v>
      </c>
      <c r="C10" s="14">
        <v>0.2</v>
      </c>
      <c r="D10" s="14">
        <v>-0.1</v>
      </c>
      <c r="E10" s="14">
        <v>0</v>
      </c>
      <c r="F10" s="14">
        <v>0.5</v>
      </c>
      <c r="G10" s="14">
        <v>-1</v>
      </c>
      <c r="H10" s="14">
        <v>-0.1</v>
      </c>
      <c r="I10" s="14">
        <v>0.1</v>
      </c>
      <c r="J10" s="14">
        <v>0.4</v>
      </c>
      <c r="K10" s="14">
        <v>0.6</v>
      </c>
      <c r="L10" s="14">
        <v>0.5</v>
      </c>
      <c r="M10" s="14">
        <v>0.5</v>
      </c>
      <c r="N10" s="14">
        <v>0.1</v>
      </c>
      <c r="O10" s="14">
        <v>-0.7</v>
      </c>
      <c r="P10" s="14">
        <v>0.5</v>
      </c>
      <c r="Q10" s="14">
        <v>0.6</v>
      </c>
      <c r="R10" s="14">
        <v>-0.6</v>
      </c>
      <c r="S10" s="14">
        <v>-0.4</v>
      </c>
      <c r="T10" s="14">
        <v>0</v>
      </c>
      <c r="U10" s="14">
        <v>0.4</v>
      </c>
      <c r="V10" s="14">
        <v>0.3</v>
      </c>
      <c r="W10" s="14">
        <v>0</v>
      </c>
      <c r="X10" s="14">
        <v>0.4</v>
      </c>
      <c r="Y10" s="14">
        <v>-0.7</v>
      </c>
      <c r="Z10" s="14">
        <v>-0.6</v>
      </c>
      <c r="AA10" s="14">
        <v>0.4</v>
      </c>
      <c r="AB10" s="14">
        <v>0.4</v>
      </c>
      <c r="AC10" s="14">
        <v>0</v>
      </c>
      <c r="AD10" s="14">
        <v>-0.8</v>
      </c>
      <c r="AE10" s="14">
        <v>0</v>
      </c>
    </row>
    <row r="11" spans="1:31" x14ac:dyDescent="0.25">
      <c r="A11" s="19" t="s">
        <v>195</v>
      </c>
      <c r="B11" s="14">
        <v>1.5</v>
      </c>
      <c r="C11" s="14">
        <v>2.8</v>
      </c>
      <c r="D11" s="14">
        <v>2.5</v>
      </c>
      <c r="E11" s="14">
        <v>2.6</v>
      </c>
      <c r="F11" s="14">
        <v>3.7</v>
      </c>
      <c r="G11" s="14">
        <v>0.3</v>
      </c>
      <c r="H11" s="14">
        <v>0</v>
      </c>
      <c r="I11" s="14">
        <v>0.9</v>
      </c>
      <c r="J11" s="14">
        <v>3.5</v>
      </c>
      <c r="K11" s="14">
        <v>2.8</v>
      </c>
      <c r="L11" s="14">
        <v>2</v>
      </c>
      <c r="M11" s="14">
        <v>3.7</v>
      </c>
      <c r="N11" s="14">
        <v>1.9</v>
      </c>
      <c r="O11" s="14">
        <v>-1.6</v>
      </c>
      <c r="P11" s="14">
        <v>2.2000000000000002</v>
      </c>
      <c r="Q11" s="14">
        <v>2.4</v>
      </c>
      <c r="R11" s="14">
        <v>0.6</v>
      </c>
      <c r="S11" s="14">
        <v>0</v>
      </c>
      <c r="T11" s="14">
        <v>1.8</v>
      </c>
      <c r="U11" s="14">
        <v>2.2000000000000002</v>
      </c>
      <c r="V11" s="14">
        <v>2.2000000000000002</v>
      </c>
      <c r="W11" s="14">
        <v>1.4</v>
      </c>
      <c r="X11" s="14">
        <v>2.5</v>
      </c>
      <c r="Y11" s="14">
        <v>1.9</v>
      </c>
      <c r="Z11" s="14">
        <v>-6.2</v>
      </c>
      <c r="AA11" s="14">
        <v>6.1</v>
      </c>
      <c r="AB11" s="14">
        <v>3</v>
      </c>
      <c r="AC11" s="14">
        <v>2</v>
      </c>
      <c r="AD11" s="14">
        <v>0.5</v>
      </c>
      <c r="AE11" s="14">
        <v>1.7</v>
      </c>
    </row>
    <row r="12" spans="1:31" x14ac:dyDescent="0.25">
      <c r="A12" s="19" t="s">
        <v>196</v>
      </c>
      <c r="B12" s="14">
        <v>5</v>
      </c>
      <c r="C12" s="14">
        <v>9.5</v>
      </c>
      <c r="D12" s="14">
        <v>4.0999999999999996</v>
      </c>
      <c r="E12" s="14">
        <v>4.8</v>
      </c>
      <c r="F12" s="14">
        <v>12.4</v>
      </c>
      <c r="G12" s="14">
        <v>0.4</v>
      </c>
      <c r="H12" s="14">
        <v>3.4</v>
      </c>
      <c r="I12" s="14">
        <v>1.6</v>
      </c>
      <c r="J12" s="14">
        <v>6.2</v>
      </c>
      <c r="K12" s="14">
        <v>5.5</v>
      </c>
      <c r="L12" s="14">
        <v>5.7</v>
      </c>
      <c r="M12" s="14">
        <v>5.4</v>
      </c>
      <c r="N12" s="14">
        <v>1.8</v>
      </c>
      <c r="O12" s="14">
        <v>-11.3</v>
      </c>
      <c r="P12" s="14">
        <v>10.4</v>
      </c>
      <c r="Q12" s="14">
        <v>4.5999999999999996</v>
      </c>
      <c r="R12" s="14">
        <v>-0.5</v>
      </c>
      <c r="S12" s="14">
        <v>0.4</v>
      </c>
      <c r="T12" s="14">
        <v>5.2</v>
      </c>
      <c r="U12" s="14">
        <v>3.7</v>
      </c>
      <c r="V12" s="14">
        <v>6.2</v>
      </c>
      <c r="W12" s="14">
        <v>5.5</v>
      </c>
      <c r="X12" s="14">
        <v>1.1000000000000001</v>
      </c>
      <c r="Y12" s="14">
        <v>2.4</v>
      </c>
      <c r="Z12" s="14">
        <v>-6.3</v>
      </c>
      <c r="AA12" s="14">
        <v>13.9</v>
      </c>
      <c r="AB12" s="14">
        <v>4.9000000000000004</v>
      </c>
      <c r="AC12" s="14">
        <v>-3.3</v>
      </c>
      <c r="AD12" s="14">
        <v>-1.9</v>
      </c>
      <c r="AE12" s="14">
        <v>1.9</v>
      </c>
    </row>
    <row r="13" spans="1:31" x14ac:dyDescent="0.25">
      <c r="A13" s="19" t="s">
        <v>197</v>
      </c>
      <c r="B13" s="14">
        <v>5.6</v>
      </c>
      <c r="C13" s="14">
        <v>8.1999999999999993</v>
      </c>
      <c r="D13" s="14">
        <v>5.0999999999999996</v>
      </c>
      <c r="E13" s="14">
        <v>3.4</v>
      </c>
      <c r="F13" s="14">
        <v>13</v>
      </c>
      <c r="G13" s="14">
        <v>-0.8</v>
      </c>
      <c r="H13" s="14">
        <v>1.1000000000000001</v>
      </c>
      <c r="I13" s="14">
        <v>1.5</v>
      </c>
      <c r="J13" s="14">
        <v>6.3</v>
      </c>
      <c r="K13" s="14">
        <v>6.4</v>
      </c>
      <c r="L13" s="14">
        <v>5.0999999999999996</v>
      </c>
      <c r="M13" s="14">
        <v>5.6</v>
      </c>
      <c r="N13" s="14">
        <v>3.8</v>
      </c>
      <c r="O13" s="14">
        <v>-10.9</v>
      </c>
      <c r="P13" s="14">
        <v>9.6999999999999993</v>
      </c>
      <c r="Q13" s="14">
        <v>5.6</v>
      </c>
      <c r="R13" s="14">
        <v>-0.7</v>
      </c>
      <c r="S13" s="14">
        <v>-0.2</v>
      </c>
      <c r="T13" s="14">
        <v>5.5</v>
      </c>
      <c r="U13" s="14">
        <v>3.9</v>
      </c>
      <c r="V13" s="14">
        <v>7.5</v>
      </c>
      <c r="W13" s="14">
        <v>5.2</v>
      </c>
      <c r="X13" s="14">
        <v>2</v>
      </c>
      <c r="Y13" s="14">
        <v>2</v>
      </c>
      <c r="Z13" s="14">
        <v>-7.4</v>
      </c>
      <c r="AA13" s="14">
        <v>13</v>
      </c>
      <c r="AB13" s="14">
        <v>4.9000000000000004</v>
      </c>
      <c r="AC13" s="14">
        <v>-2.6</v>
      </c>
      <c r="AD13" s="14">
        <v>-2.6</v>
      </c>
      <c r="AE13" s="14">
        <v>2.2999999999999998</v>
      </c>
    </row>
    <row r="14" spans="1:31" x14ac:dyDescent="0.25">
      <c r="A14" s="19" t="s">
        <v>212</v>
      </c>
      <c r="B14" s="14">
        <v>-0.1</v>
      </c>
      <c r="C14" s="14">
        <v>1</v>
      </c>
      <c r="D14" s="14">
        <v>-0.4</v>
      </c>
      <c r="E14" s="14">
        <v>1.1000000000000001</v>
      </c>
      <c r="F14" s="14">
        <v>0.1</v>
      </c>
      <c r="G14" s="14">
        <v>0.8</v>
      </c>
      <c r="H14" s="14">
        <v>1.8</v>
      </c>
      <c r="I14" s="14">
        <v>0.2</v>
      </c>
      <c r="J14" s="14">
        <v>0.3</v>
      </c>
      <c r="K14" s="14">
        <v>-0.3</v>
      </c>
      <c r="L14" s="14">
        <v>0.6</v>
      </c>
      <c r="M14" s="14">
        <v>0.1</v>
      </c>
      <c r="N14" s="14">
        <v>-1.4</v>
      </c>
      <c r="O14" s="14">
        <v>-0.4</v>
      </c>
      <c r="P14" s="14">
        <v>0.7</v>
      </c>
      <c r="Q14" s="14">
        <v>-0.7</v>
      </c>
      <c r="R14" s="14">
        <v>0.2</v>
      </c>
      <c r="S14" s="14">
        <v>0.5</v>
      </c>
      <c r="T14" s="14">
        <v>-0.2</v>
      </c>
      <c r="U14" s="14">
        <v>-0.1</v>
      </c>
      <c r="V14" s="14">
        <v>-0.9</v>
      </c>
      <c r="W14" s="14">
        <v>0.3</v>
      </c>
      <c r="X14" s="14">
        <v>-0.7</v>
      </c>
      <c r="Y14" s="14">
        <v>0.4</v>
      </c>
      <c r="Z14" s="14">
        <v>0.9</v>
      </c>
      <c r="AA14" s="14">
        <v>0.9</v>
      </c>
      <c r="AB14" s="14">
        <v>0.1</v>
      </c>
      <c r="AC14" s="14">
        <v>-0.6</v>
      </c>
      <c r="AD14" s="14">
        <v>0.6</v>
      </c>
      <c r="AE14" s="14">
        <v>-0.3</v>
      </c>
    </row>
    <row r="15" spans="1:31" ht="15.75" thickBot="1" x14ac:dyDescent="0.3">
      <c r="A15" s="8" t="s">
        <v>199</v>
      </c>
      <c r="B15" s="14">
        <v>1.3</v>
      </c>
      <c r="C15" s="14">
        <v>3.8</v>
      </c>
      <c r="D15" s="14">
        <v>2</v>
      </c>
      <c r="E15" s="14">
        <v>3.5</v>
      </c>
      <c r="F15" s="14">
        <v>3.7</v>
      </c>
      <c r="G15" s="14">
        <v>1.1000000000000001</v>
      </c>
      <c r="H15" s="14">
        <v>1.7</v>
      </c>
      <c r="I15" s="14">
        <v>1</v>
      </c>
      <c r="J15" s="14">
        <v>3.6</v>
      </c>
      <c r="K15" s="14">
        <v>2.2999999999999998</v>
      </c>
      <c r="L15" s="14">
        <v>2.6</v>
      </c>
      <c r="M15" s="14">
        <v>3.7</v>
      </c>
      <c r="N15" s="14">
        <v>0.4</v>
      </c>
      <c r="O15" s="14">
        <v>-2</v>
      </c>
      <c r="P15" s="14">
        <v>2.9</v>
      </c>
      <c r="Q15" s="14">
        <v>1.7</v>
      </c>
      <c r="R15" s="14">
        <v>0.7</v>
      </c>
      <c r="S15" s="14">
        <v>0.5</v>
      </c>
      <c r="T15" s="14">
        <v>1.6</v>
      </c>
      <c r="U15" s="14">
        <v>2</v>
      </c>
      <c r="V15" s="14">
        <v>1.3</v>
      </c>
      <c r="W15" s="14">
        <v>1.6</v>
      </c>
      <c r="X15" s="14">
        <v>1.8</v>
      </c>
      <c r="Y15" s="14">
        <v>2.2000000000000002</v>
      </c>
      <c r="Z15" s="14">
        <v>-5.3</v>
      </c>
      <c r="AA15" s="14">
        <v>6.9</v>
      </c>
      <c r="AB15" s="14">
        <v>3</v>
      </c>
      <c r="AC15" s="14">
        <v>1.4</v>
      </c>
      <c r="AD15" s="14">
        <v>1.1000000000000001</v>
      </c>
      <c r="AE15" s="14">
        <v>1.3</v>
      </c>
    </row>
    <row r="16" spans="1:31" ht="15" customHeight="1" x14ac:dyDescent="0.25">
      <c r="A16" s="29" t="s">
        <v>208</v>
      </c>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row>
    <row r="17" spans="1:31" ht="15" customHeight="1" x14ac:dyDescent="0.25">
      <c r="A17" s="31" t="s">
        <v>213</v>
      </c>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row>
    <row r="18" spans="1:31" x14ac:dyDescent="0.2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row>
  </sheetData>
  <mergeCells count="4">
    <mergeCell ref="A1:AE1"/>
    <mergeCell ref="A2:AE2"/>
    <mergeCell ref="A16:AE16"/>
    <mergeCell ref="A17:AE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C7FAA-D9C3-4F80-91D8-7B4A60C44F1C}">
  <dimension ref="A1:AE25"/>
  <sheetViews>
    <sheetView showGridLines="0" workbookViewId="0">
      <pane xSplit="1" ySplit="3" topLeftCell="B4" activePane="bottomRight" state="frozenSplit"/>
      <selection pane="topRight" activeCell="B1" sqref="B1"/>
      <selection pane="bottomLeft" activeCell="A4" sqref="A4"/>
      <selection pane="bottomRight" sqref="A1:AE1"/>
    </sheetView>
  </sheetViews>
  <sheetFormatPr defaultRowHeight="15" x14ac:dyDescent="0.25"/>
  <cols>
    <col min="1" max="1" width="70.7109375" style="1" customWidth="1"/>
    <col min="2" max="31" width="5" style="1" bestFit="1" customWidth="1"/>
    <col min="32" max="16384" width="9.140625" style="1"/>
  </cols>
  <sheetData>
    <row r="1" spans="1:31" ht="15" customHeight="1" x14ac:dyDescent="0.25">
      <c r="A1" s="27" t="s">
        <v>188</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row>
    <row r="2" spans="1:31" ht="15.75" thickBot="1" x14ac:dyDescent="0.3">
      <c r="A2" s="28" t="s">
        <v>48</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15.75" thickBot="1" x14ac:dyDescent="0.3">
      <c r="A3" s="2"/>
      <c r="B3" s="2">
        <v>1996</v>
      </c>
      <c r="C3" s="2">
        <v>1997</v>
      </c>
      <c r="D3" s="2">
        <v>1998</v>
      </c>
      <c r="E3" s="2">
        <v>1999</v>
      </c>
      <c r="F3" s="2">
        <v>2000</v>
      </c>
      <c r="G3" s="2">
        <v>2001</v>
      </c>
      <c r="H3" s="2">
        <v>2002</v>
      </c>
      <c r="I3" s="2">
        <v>2003</v>
      </c>
      <c r="J3" s="2">
        <v>2004</v>
      </c>
      <c r="K3" s="2">
        <v>2005</v>
      </c>
      <c r="L3" s="2">
        <v>2006</v>
      </c>
      <c r="M3" s="2">
        <v>2007</v>
      </c>
      <c r="N3" s="2">
        <v>2008</v>
      </c>
      <c r="O3" s="2">
        <v>2009</v>
      </c>
      <c r="P3" s="2">
        <v>2010</v>
      </c>
      <c r="Q3" s="2">
        <v>2011</v>
      </c>
      <c r="R3" s="2">
        <v>2012</v>
      </c>
      <c r="S3" s="2">
        <v>2013</v>
      </c>
      <c r="T3" s="2">
        <v>2014</v>
      </c>
      <c r="U3" s="2">
        <v>2015</v>
      </c>
      <c r="V3" s="2">
        <v>2016</v>
      </c>
      <c r="W3" s="2">
        <v>2017</v>
      </c>
      <c r="X3" s="2">
        <v>2018</v>
      </c>
      <c r="Y3" s="2">
        <v>2019</v>
      </c>
      <c r="Z3" s="2">
        <v>2020</v>
      </c>
      <c r="AA3" s="2">
        <v>2021</v>
      </c>
      <c r="AB3" s="2">
        <v>2022</v>
      </c>
      <c r="AC3" s="2">
        <v>2023</v>
      </c>
      <c r="AD3" s="2">
        <v>2024</v>
      </c>
      <c r="AE3" s="2">
        <v>2025</v>
      </c>
    </row>
    <row r="4" spans="1:31" x14ac:dyDescent="0.25">
      <c r="A4" s="4" t="s">
        <v>189</v>
      </c>
      <c r="B4" s="13">
        <v>0.6</v>
      </c>
      <c r="C4" s="13">
        <v>1.4</v>
      </c>
      <c r="D4" s="13">
        <v>1.1000000000000001</v>
      </c>
      <c r="E4" s="13">
        <v>0.4</v>
      </c>
      <c r="F4" s="13">
        <v>3.4</v>
      </c>
      <c r="G4" s="13">
        <v>2.2999999999999998</v>
      </c>
      <c r="H4" s="13">
        <v>1</v>
      </c>
      <c r="I4" s="13">
        <v>1.5</v>
      </c>
      <c r="J4" s="13">
        <v>2.5</v>
      </c>
      <c r="K4" s="13">
        <v>2.9</v>
      </c>
      <c r="L4" s="13">
        <v>2.8</v>
      </c>
      <c r="M4" s="13">
        <v>2.7</v>
      </c>
      <c r="N4" s="13">
        <v>3.2</v>
      </c>
      <c r="O4" s="13">
        <v>-0.8</v>
      </c>
      <c r="P4" s="13">
        <v>1.9</v>
      </c>
      <c r="Q4" s="13">
        <v>2.9</v>
      </c>
      <c r="R4" s="13">
        <v>2</v>
      </c>
      <c r="S4" s="13">
        <v>1.1000000000000001</v>
      </c>
      <c r="T4" s="13">
        <v>0.7</v>
      </c>
      <c r="U4" s="13">
        <v>0.9</v>
      </c>
      <c r="V4" s="13">
        <v>1.5</v>
      </c>
      <c r="W4" s="13">
        <v>1.9</v>
      </c>
      <c r="X4" s="13">
        <v>2</v>
      </c>
      <c r="Y4" s="13">
        <v>1.4</v>
      </c>
      <c r="Z4" s="13">
        <v>0.9</v>
      </c>
      <c r="AA4" s="13">
        <v>2.5</v>
      </c>
      <c r="AB4" s="13">
        <v>9.8000000000000007</v>
      </c>
      <c r="AC4" s="13">
        <v>5.4</v>
      </c>
      <c r="AD4" s="13">
        <v>1.9</v>
      </c>
      <c r="AE4" s="13">
        <v>1.8</v>
      </c>
    </row>
    <row r="5" spans="1:31" x14ac:dyDescent="0.25">
      <c r="A5" s="19" t="s">
        <v>190</v>
      </c>
      <c r="B5" s="14">
        <v>2.2999999999999998</v>
      </c>
      <c r="C5" s="14">
        <v>0.6</v>
      </c>
      <c r="D5" s="14">
        <v>1.8</v>
      </c>
      <c r="E5" s="14">
        <v>2.6</v>
      </c>
      <c r="F5" s="14">
        <v>2.2000000000000002</v>
      </c>
      <c r="G5" s="14">
        <v>2.2999999999999998</v>
      </c>
      <c r="H5" s="14">
        <v>4</v>
      </c>
      <c r="I5" s="14">
        <v>2.6</v>
      </c>
      <c r="J5" s="14">
        <v>1.8</v>
      </c>
      <c r="K5" s="14">
        <v>3.6</v>
      </c>
      <c r="L5" s="14">
        <v>3.4</v>
      </c>
      <c r="M5" s="14">
        <v>2.2000000000000002</v>
      </c>
      <c r="N5" s="14">
        <v>4.0999999999999996</v>
      </c>
      <c r="O5" s="14">
        <v>3.5</v>
      </c>
      <c r="P5" s="14">
        <v>2.4</v>
      </c>
      <c r="Q5" s="14">
        <v>4.4000000000000004</v>
      </c>
      <c r="R5" s="14">
        <v>2.6</v>
      </c>
      <c r="S5" s="14">
        <v>1.6</v>
      </c>
      <c r="T5" s="14">
        <v>1</v>
      </c>
      <c r="U5" s="14">
        <v>0.5</v>
      </c>
      <c r="V5" s="14">
        <v>1.2</v>
      </c>
      <c r="W5" s="14">
        <v>2.2999999999999998</v>
      </c>
      <c r="X5" s="14">
        <v>2.2000000000000002</v>
      </c>
      <c r="Y5" s="14">
        <v>1.3</v>
      </c>
      <c r="Z5" s="14">
        <v>2.2999999999999998</v>
      </c>
      <c r="AA5" s="14">
        <v>1.8</v>
      </c>
      <c r="AB5" s="14">
        <v>5</v>
      </c>
      <c r="AC5" s="14">
        <v>5.9</v>
      </c>
      <c r="AD5" s="14">
        <v>3</v>
      </c>
      <c r="AE5" s="14">
        <v>2.9</v>
      </c>
    </row>
    <row r="6" spans="1:31" x14ac:dyDescent="0.25">
      <c r="A6" s="19" t="s">
        <v>191</v>
      </c>
      <c r="B6" s="14">
        <v>1</v>
      </c>
      <c r="C6" s="14">
        <v>1.1000000000000001</v>
      </c>
      <c r="D6" s="14">
        <v>1.2</v>
      </c>
      <c r="E6" s="14">
        <v>1.8</v>
      </c>
      <c r="F6" s="14">
        <v>2.2999999999999998</v>
      </c>
      <c r="G6" s="14">
        <v>0.9</v>
      </c>
      <c r="H6" s="14">
        <v>-0.3</v>
      </c>
      <c r="I6" s="14">
        <v>2</v>
      </c>
      <c r="J6" s="14">
        <v>1.4</v>
      </c>
      <c r="K6" s="14">
        <v>2</v>
      </c>
      <c r="L6" s="14">
        <v>3.7</v>
      </c>
      <c r="M6" s="14">
        <v>2.8</v>
      </c>
      <c r="N6" s="14">
        <v>4</v>
      </c>
      <c r="O6" s="14">
        <v>-0.3</v>
      </c>
      <c r="P6" s="14">
        <v>1.8</v>
      </c>
      <c r="Q6" s="14">
        <v>2.2999999999999998</v>
      </c>
      <c r="R6" s="14">
        <v>1.8</v>
      </c>
      <c r="S6" s="14">
        <v>0.5</v>
      </c>
      <c r="T6" s="14">
        <v>0.1</v>
      </c>
      <c r="U6" s="14">
        <v>0.4</v>
      </c>
      <c r="V6" s="14">
        <v>0.5</v>
      </c>
      <c r="W6" s="14">
        <v>2.1</v>
      </c>
      <c r="X6" s="14">
        <v>1.8</v>
      </c>
      <c r="Y6" s="14">
        <v>1.8</v>
      </c>
      <c r="Z6" s="14">
        <v>0.7</v>
      </c>
      <c r="AA6" s="14">
        <v>4.3</v>
      </c>
      <c r="AB6" s="14">
        <v>9.1999999999999993</v>
      </c>
      <c r="AC6" s="14">
        <v>4.8</v>
      </c>
      <c r="AD6" s="14">
        <v>1.9</v>
      </c>
      <c r="AE6" s="14">
        <v>1.8</v>
      </c>
    </row>
    <row r="7" spans="1:31" x14ac:dyDescent="0.25">
      <c r="A7" s="12" t="s">
        <v>192</v>
      </c>
      <c r="B7" s="14">
        <v>1.2</v>
      </c>
      <c r="C7" s="14">
        <v>1.1000000000000001</v>
      </c>
      <c r="D7" s="14">
        <v>1.2</v>
      </c>
      <c r="E7" s="14">
        <v>1.9</v>
      </c>
      <c r="F7" s="14">
        <v>2</v>
      </c>
      <c r="G7" s="14">
        <v>0.5</v>
      </c>
      <c r="H7" s="14">
        <v>-1.1000000000000001</v>
      </c>
      <c r="I7" s="14">
        <v>1.9</v>
      </c>
      <c r="J7" s="14">
        <v>0.4</v>
      </c>
      <c r="K7" s="14">
        <v>1.1000000000000001</v>
      </c>
      <c r="L7" s="14">
        <v>2.9</v>
      </c>
      <c r="M7" s="14">
        <v>2.2000000000000002</v>
      </c>
      <c r="N7" s="14">
        <v>2.8</v>
      </c>
      <c r="O7" s="14">
        <v>-0.8</v>
      </c>
      <c r="P7" s="14">
        <v>1.7</v>
      </c>
      <c r="Q7" s="14">
        <v>2.5</v>
      </c>
      <c r="R7" s="14">
        <v>1.6</v>
      </c>
      <c r="S7" s="14">
        <v>0.4</v>
      </c>
      <c r="T7" s="14">
        <v>0.2</v>
      </c>
      <c r="U7" s="14">
        <v>0.7</v>
      </c>
      <c r="V7" s="14">
        <v>0.4</v>
      </c>
      <c r="W7" s="14">
        <v>1.8</v>
      </c>
      <c r="X7" s="14">
        <v>1.3</v>
      </c>
      <c r="Y7" s="14">
        <v>1.3</v>
      </c>
      <c r="Z7" s="14">
        <v>0.2</v>
      </c>
      <c r="AA7" s="14">
        <v>3.7</v>
      </c>
      <c r="AB7" s="14">
        <v>9.1999999999999993</v>
      </c>
      <c r="AC7" s="14">
        <v>4.9000000000000004</v>
      </c>
      <c r="AD7" s="14">
        <v>1.8</v>
      </c>
      <c r="AE7" s="14">
        <v>1.9</v>
      </c>
    </row>
    <row r="8" spans="1:31" x14ac:dyDescent="0.25">
      <c r="A8" s="12" t="s">
        <v>193</v>
      </c>
      <c r="B8" s="14">
        <v>0.7</v>
      </c>
      <c r="C8" s="14">
        <v>0.7</v>
      </c>
      <c r="D8" s="14">
        <v>1.8</v>
      </c>
      <c r="E8" s="14">
        <v>1.7</v>
      </c>
      <c r="F8" s="14">
        <v>3.3</v>
      </c>
      <c r="G8" s="14">
        <v>1</v>
      </c>
      <c r="H8" s="14">
        <v>1</v>
      </c>
      <c r="I8" s="14">
        <v>1.8</v>
      </c>
      <c r="J8" s="14">
        <v>-0.1</v>
      </c>
      <c r="K8" s="14">
        <v>2.2000000000000002</v>
      </c>
      <c r="L8" s="14">
        <v>4.5999999999999996</v>
      </c>
      <c r="M8" s="14">
        <v>2.6</v>
      </c>
      <c r="N8" s="14">
        <v>2.9</v>
      </c>
      <c r="O8" s="14">
        <v>-1.2</v>
      </c>
      <c r="P8" s="14">
        <v>2.6</v>
      </c>
      <c r="Q8" s="14">
        <v>3.5</v>
      </c>
      <c r="R8" s="14">
        <v>1.4</v>
      </c>
      <c r="S8" s="14">
        <v>0.2</v>
      </c>
      <c r="T8" s="14">
        <v>-0.2</v>
      </c>
      <c r="U8" s="14">
        <v>-0.4</v>
      </c>
      <c r="V8" s="14">
        <v>0.4</v>
      </c>
      <c r="W8" s="14">
        <v>2.4</v>
      </c>
      <c r="X8" s="14">
        <v>2.2000000000000002</v>
      </c>
      <c r="Y8" s="14">
        <v>1.5</v>
      </c>
      <c r="Z8" s="14">
        <v>-0.2</v>
      </c>
      <c r="AA8" s="14">
        <v>5.2</v>
      </c>
      <c r="AB8" s="14">
        <v>10.9</v>
      </c>
      <c r="AC8" s="14">
        <v>3.6</v>
      </c>
      <c r="AD8" s="14">
        <v>1.7</v>
      </c>
      <c r="AE8" s="14">
        <v>1.8</v>
      </c>
    </row>
    <row r="9" spans="1:31" x14ac:dyDescent="0.25">
      <c r="A9" s="12" t="s">
        <v>194</v>
      </c>
      <c r="B9" s="14">
        <v>0.7</v>
      </c>
      <c r="C9" s="14">
        <v>1.2</v>
      </c>
      <c r="D9" s="14">
        <v>1</v>
      </c>
      <c r="E9" s="14">
        <v>1.8</v>
      </c>
      <c r="F9" s="14">
        <v>2.9</v>
      </c>
      <c r="G9" s="14">
        <v>2.6</v>
      </c>
      <c r="H9" s="14">
        <v>2</v>
      </c>
      <c r="I9" s="14">
        <v>2.4</v>
      </c>
      <c r="J9" s="14">
        <v>5.5</v>
      </c>
      <c r="K9" s="14">
        <v>4.4000000000000004</v>
      </c>
      <c r="L9" s="14">
        <v>5.6</v>
      </c>
      <c r="M9" s="14">
        <v>4.4000000000000004</v>
      </c>
      <c r="N9" s="14">
        <v>7.9</v>
      </c>
      <c r="O9" s="14">
        <v>1.3</v>
      </c>
      <c r="P9" s="14">
        <v>1.5</v>
      </c>
      <c r="Q9" s="14">
        <v>1.4</v>
      </c>
      <c r="R9" s="14">
        <v>2.9</v>
      </c>
      <c r="S9" s="14">
        <v>1.2</v>
      </c>
      <c r="T9" s="14">
        <v>0.2</v>
      </c>
      <c r="U9" s="14">
        <v>-0.2</v>
      </c>
      <c r="V9" s="14">
        <v>0.6</v>
      </c>
      <c r="W9" s="14">
        <v>2.6</v>
      </c>
      <c r="X9" s="14">
        <v>3.1</v>
      </c>
      <c r="Y9" s="14">
        <v>3.8</v>
      </c>
      <c r="Z9" s="14">
        <v>2.7</v>
      </c>
      <c r="AA9" s="14">
        <v>5.8</v>
      </c>
      <c r="AB9" s="14">
        <v>8</v>
      </c>
      <c r="AC9" s="14">
        <v>5.3</v>
      </c>
      <c r="AD9" s="14">
        <v>2.2999999999999998</v>
      </c>
      <c r="AE9" s="14">
        <v>1.8</v>
      </c>
    </row>
    <row r="10" spans="1:31" x14ac:dyDescent="0.25">
      <c r="A10" s="19" t="s">
        <v>195</v>
      </c>
      <c r="B10" s="14">
        <v>1</v>
      </c>
      <c r="C10" s="14">
        <v>0.9</v>
      </c>
      <c r="D10" s="14">
        <v>1.6</v>
      </c>
      <c r="E10" s="14">
        <v>1.2</v>
      </c>
      <c r="F10" s="14">
        <v>3.1</v>
      </c>
      <c r="G10" s="14">
        <v>2</v>
      </c>
      <c r="H10" s="14">
        <v>1.4</v>
      </c>
      <c r="I10" s="14">
        <v>2.2000000000000002</v>
      </c>
      <c r="J10" s="14">
        <v>2.5</v>
      </c>
      <c r="K10" s="14">
        <v>2.5</v>
      </c>
      <c r="L10" s="14">
        <v>2.8</v>
      </c>
      <c r="M10" s="14">
        <v>1.8</v>
      </c>
      <c r="N10" s="14">
        <v>4</v>
      </c>
      <c r="O10" s="14">
        <v>-1.5</v>
      </c>
      <c r="P10" s="14">
        <v>3.2</v>
      </c>
      <c r="Q10" s="14">
        <v>3</v>
      </c>
      <c r="R10" s="14">
        <v>2</v>
      </c>
      <c r="S10" s="14">
        <v>1</v>
      </c>
      <c r="T10" s="14">
        <v>0.7</v>
      </c>
      <c r="U10" s="14">
        <v>0.6</v>
      </c>
      <c r="V10" s="14">
        <v>1.3</v>
      </c>
      <c r="W10" s="14">
        <v>2.2000000000000002</v>
      </c>
      <c r="X10" s="14">
        <v>2.2000000000000002</v>
      </c>
      <c r="Y10" s="14">
        <v>1.1000000000000001</v>
      </c>
      <c r="Z10" s="14">
        <v>1.2</v>
      </c>
      <c r="AA10" s="14">
        <v>4.2</v>
      </c>
      <c r="AB10" s="14">
        <v>9.6</v>
      </c>
      <c r="AC10" s="14">
        <v>2.8</v>
      </c>
      <c r="AD10" s="14">
        <v>1</v>
      </c>
      <c r="AE10" s="14">
        <v>2.1</v>
      </c>
    </row>
    <row r="11" spans="1:31" x14ac:dyDescent="0.25">
      <c r="A11" s="19" t="s">
        <v>196</v>
      </c>
      <c r="B11" s="14">
        <v>-1.3</v>
      </c>
      <c r="C11" s="14">
        <v>1.1000000000000001</v>
      </c>
      <c r="D11" s="14">
        <v>-1.3</v>
      </c>
      <c r="E11" s="14">
        <v>-0.1</v>
      </c>
      <c r="F11" s="14">
        <v>5.8</v>
      </c>
      <c r="G11" s="14">
        <v>1.4</v>
      </c>
      <c r="H11" s="14">
        <v>-1.2</v>
      </c>
      <c r="I11" s="14">
        <v>-1.3</v>
      </c>
      <c r="J11" s="14">
        <v>2.1</v>
      </c>
      <c r="K11" s="14">
        <v>3.7</v>
      </c>
      <c r="L11" s="14">
        <v>2.6</v>
      </c>
      <c r="M11" s="14">
        <v>2.2000000000000002</v>
      </c>
      <c r="N11" s="14">
        <v>3.9</v>
      </c>
      <c r="O11" s="14">
        <v>-5.5</v>
      </c>
      <c r="P11" s="14">
        <v>4.5999999999999996</v>
      </c>
      <c r="Q11" s="14">
        <v>5.3</v>
      </c>
      <c r="R11" s="14">
        <v>2.8</v>
      </c>
      <c r="S11" s="14">
        <v>0</v>
      </c>
      <c r="T11" s="14">
        <v>-1.9</v>
      </c>
      <c r="U11" s="14">
        <v>-2.8</v>
      </c>
      <c r="V11" s="14">
        <v>-0.8</v>
      </c>
      <c r="W11" s="14">
        <v>2.7</v>
      </c>
      <c r="X11" s="14">
        <v>2.1</v>
      </c>
      <c r="Y11" s="14">
        <v>0.8</v>
      </c>
      <c r="Z11" s="14">
        <v>-2</v>
      </c>
      <c r="AA11" s="14">
        <v>8.3000000000000007</v>
      </c>
      <c r="AB11" s="14">
        <v>13.2</v>
      </c>
      <c r="AC11" s="14">
        <v>-1.2</v>
      </c>
      <c r="AD11" s="14">
        <v>1.1000000000000001</v>
      </c>
      <c r="AE11" s="14">
        <v>1.7</v>
      </c>
    </row>
    <row r="12" spans="1:31" x14ac:dyDescent="0.25">
      <c r="A12" s="19" t="s">
        <v>197</v>
      </c>
      <c r="B12" s="14">
        <v>-0.5</v>
      </c>
      <c r="C12" s="14">
        <v>1.5</v>
      </c>
      <c r="D12" s="14">
        <v>-1.8</v>
      </c>
      <c r="E12" s="14">
        <v>0.9</v>
      </c>
      <c r="F12" s="14">
        <v>7.6</v>
      </c>
      <c r="G12" s="14">
        <v>1.3</v>
      </c>
      <c r="H12" s="14">
        <v>-1.8</v>
      </c>
      <c r="I12" s="14">
        <v>-1</v>
      </c>
      <c r="J12" s="14">
        <v>2.9</v>
      </c>
      <c r="K12" s="14">
        <v>4.4000000000000004</v>
      </c>
      <c r="L12" s="14">
        <v>3.3</v>
      </c>
      <c r="M12" s="14">
        <v>2</v>
      </c>
      <c r="N12" s="14">
        <v>6.6</v>
      </c>
      <c r="O12" s="14">
        <v>-8.3000000000000007</v>
      </c>
      <c r="P12" s="14">
        <v>6.4</v>
      </c>
      <c r="Q12" s="14">
        <v>6.8</v>
      </c>
      <c r="R12" s="14">
        <v>2.8</v>
      </c>
      <c r="S12" s="14">
        <v>-0.3</v>
      </c>
      <c r="T12" s="14">
        <v>-2.2000000000000002</v>
      </c>
      <c r="U12" s="14">
        <v>-3.8</v>
      </c>
      <c r="V12" s="14">
        <v>-1.6</v>
      </c>
      <c r="W12" s="14">
        <v>3.3</v>
      </c>
      <c r="X12" s="14">
        <v>2.9</v>
      </c>
      <c r="Y12" s="14">
        <v>0</v>
      </c>
      <c r="Z12" s="14">
        <v>-2.6</v>
      </c>
      <c r="AA12" s="14">
        <v>9.6999999999999993</v>
      </c>
      <c r="AB12" s="14">
        <v>17.5</v>
      </c>
      <c r="AC12" s="14">
        <v>-2.5</v>
      </c>
      <c r="AD12" s="14">
        <v>-0.5</v>
      </c>
      <c r="AE12" s="14">
        <v>1.8</v>
      </c>
    </row>
    <row r="13" spans="1:31" x14ac:dyDescent="0.25">
      <c r="A13" s="19" t="s">
        <v>198</v>
      </c>
      <c r="B13" s="14">
        <v>-0.7</v>
      </c>
      <c r="C13" s="14">
        <v>-0.3</v>
      </c>
      <c r="D13" s="14">
        <v>0.5</v>
      </c>
      <c r="E13" s="14">
        <v>-0.9</v>
      </c>
      <c r="F13" s="14">
        <v>-1.7</v>
      </c>
      <c r="G13" s="14">
        <v>0.1</v>
      </c>
      <c r="H13" s="14">
        <v>0.6</v>
      </c>
      <c r="I13" s="14">
        <v>-0.3</v>
      </c>
      <c r="J13" s="14">
        <v>-0.8</v>
      </c>
      <c r="K13" s="14">
        <v>-0.7</v>
      </c>
      <c r="L13" s="14">
        <v>-0.7</v>
      </c>
      <c r="M13" s="14">
        <v>0.2</v>
      </c>
      <c r="N13" s="14">
        <v>-2.6</v>
      </c>
      <c r="O13" s="14">
        <v>3</v>
      </c>
      <c r="P13" s="14">
        <v>-1.7</v>
      </c>
      <c r="Q13" s="14">
        <v>-1.4</v>
      </c>
      <c r="R13" s="14">
        <v>0</v>
      </c>
      <c r="S13" s="14">
        <v>0.4</v>
      </c>
      <c r="T13" s="14">
        <v>0.3</v>
      </c>
      <c r="U13" s="14">
        <v>1</v>
      </c>
      <c r="V13" s="14">
        <v>0.8</v>
      </c>
      <c r="W13" s="14">
        <v>-0.5</v>
      </c>
      <c r="X13" s="14">
        <v>-0.8</v>
      </c>
      <c r="Y13" s="14">
        <v>0.7</v>
      </c>
      <c r="Z13" s="14">
        <v>0.6</v>
      </c>
      <c r="AA13" s="14">
        <v>-1.3</v>
      </c>
      <c r="AB13" s="14">
        <v>-3.7</v>
      </c>
      <c r="AC13" s="14">
        <v>1.3</v>
      </c>
      <c r="AD13" s="14">
        <v>1.6</v>
      </c>
      <c r="AE13" s="14">
        <v>0</v>
      </c>
    </row>
    <row r="14" spans="1:31" ht="15.75" thickBot="1" x14ac:dyDescent="0.3">
      <c r="A14" s="8" t="s">
        <v>199</v>
      </c>
      <c r="B14" s="14">
        <v>0.5</v>
      </c>
      <c r="C14" s="14">
        <v>0.8</v>
      </c>
      <c r="D14" s="14">
        <v>1.8</v>
      </c>
      <c r="E14" s="14">
        <v>0.6</v>
      </c>
      <c r="F14" s="14">
        <v>2</v>
      </c>
      <c r="G14" s="14">
        <v>2</v>
      </c>
      <c r="H14" s="14">
        <v>1.6</v>
      </c>
      <c r="I14" s="14">
        <v>1.9</v>
      </c>
      <c r="J14" s="14">
        <v>1.9</v>
      </c>
      <c r="K14" s="14">
        <v>2.1</v>
      </c>
      <c r="L14" s="14">
        <v>2.2999999999999998</v>
      </c>
      <c r="M14" s="14">
        <v>1.9</v>
      </c>
      <c r="N14" s="14">
        <v>1.9</v>
      </c>
      <c r="O14" s="14">
        <v>0.5</v>
      </c>
      <c r="P14" s="14">
        <v>1.9</v>
      </c>
      <c r="Q14" s="14">
        <v>1.8</v>
      </c>
      <c r="R14" s="14">
        <v>2</v>
      </c>
      <c r="S14" s="14">
        <v>1.3</v>
      </c>
      <c r="T14" s="14">
        <v>1</v>
      </c>
      <c r="U14" s="14">
        <v>1.3</v>
      </c>
      <c r="V14" s="14">
        <v>1.9</v>
      </c>
      <c r="W14" s="14">
        <v>1.8</v>
      </c>
      <c r="X14" s="14">
        <v>1.5</v>
      </c>
      <c r="Y14" s="14">
        <v>1.8</v>
      </c>
      <c r="Z14" s="14">
        <v>1.6</v>
      </c>
      <c r="AA14" s="14">
        <v>3.2</v>
      </c>
      <c r="AB14" s="14">
        <v>5.9</v>
      </c>
      <c r="AC14" s="14">
        <v>4.0999999999999996</v>
      </c>
      <c r="AD14" s="14">
        <v>2.4</v>
      </c>
      <c r="AE14" s="14">
        <v>2.1</v>
      </c>
    </row>
    <row r="15" spans="1:31" x14ac:dyDescent="0.25">
      <c r="A15" s="23" t="s">
        <v>200</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row>
    <row r="16" spans="1:31" x14ac:dyDescent="0.25">
      <c r="A16" s="19" t="s">
        <v>201</v>
      </c>
      <c r="B16" s="14">
        <v>0.1</v>
      </c>
      <c r="C16" s="14">
        <v>1</v>
      </c>
      <c r="D16" s="14">
        <v>0.4</v>
      </c>
      <c r="E16" s="14">
        <v>0.7</v>
      </c>
      <c r="F16" s="14">
        <v>4.3</v>
      </c>
      <c r="G16" s="14">
        <v>1.7</v>
      </c>
      <c r="H16" s="14">
        <v>0.3</v>
      </c>
      <c r="I16" s="14">
        <v>0.7</v>
      </c>
      <c r="J16" s="14">
        <v>2.2999999999999998</v>
      </c>
      <c r="K16" s="14">
        <v>3</v>
      </c>
      <c r="L16" s="14">
        <v>2.7</v>
      </c>
      <c r="M16" s="14">
        <v>2</v>
      </c>
      <c r="N16" s="14">
        <v>4</v>
      </c>
      <c r="O16" s="14">
        <v>-3.2</v>
      </c>
      <c r="P16" s="14">
        <v>3.8</v>
      </c>
      <c r="Q16" s="14">
        <v>4</v>
      </c>
      <c r="R16" s="14">
        <v>2.2999999999999998</v>
      </c>
      <c r="S16" s="14">
        <v>0.6</v>
      </c>
      <c r="T16" s="14">
        <v>-0.5</v>
      </c>
      <c r="U16" s="14">
        <v>-0.9</v>
      </c>
      <c r="V16" s="14">
        <v>0.3</v>
      </c>
      <c r="W16" s="14">
        <v>2.5</v>
      </c>
      <c r="X16" s="14">
        <v>2.2000000000000002</v>
      </c>
      <c r="Y16" s="14">
        <v>1</v>
      </c>
      <c r="Z16" s="14">
        <v>-0.3</v>
      </c>
      <c r="AA16" s="14">
        <v>6.1</v>
      </c>
      <c r="AB16" s="14">
        <v>11.3</v>
      </c>
      <c r="AC16" s="14">
        <v>0.9</v>
      </c>
      <c r="AD16" s="14">
        <v>1.1000000000000001</v>
      </c>
      <c r="AE16" s="14">
        <v>1.9</v>
      </c>
    </row>
    <row r="17" spans="1:31" x14ac:dyDescent="0.25">
      <c r="A17" s="21" t="s">
        <v>202</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row>
    <row r="18" spans="1:31" x14ac:dyDescent="0.25">
      <c r="A18" s="9" t="s">
        <v>203</v>
      </c>
      <c r="B18" s="14">
        <v>0.3</v>
      </c>
      <c r="C18" s="14">
        <v>0.5</v>
      </c>
      <c r="D18" s="14">
        <v>1.1000000000000001</v>
      </c>
      <c r="E18" s="14">
        <v>0.4</v>
      </c>
      <c r="F18" s="14">
        <v>1.2</v>
      </c>
      <c r="G18" s="14">
        <v>1.2</v>
      </c>
      <c r="H18" s="14">
        <v>1</v>
      </c>
      <c r="I18" s="14">
        <v>1.1000000000000001</v>
      </c>
      <c r="J18" s="14">
        <v>1.2</v>
      </c>
      <c r="K18" s="14">
        <v>1.2</v>
      </c>
      <c r="L18" s="14">
        <v>1.3</v>
      </c>
      <c r="M18" s="14">
        <v>1.1000000000000001</v>
      </c>
      <c r="N18" s="14">
        <v>1.1000000000000001</v>
      </c>
      <c r="O18" s="14">
        <v>0.3</v>
      </c>
      <c r="P18" s="14">
        <v>1.1000000000000001</v>
      </c>
      <c r="Q18" s="14">
        <v>1</v>
      </c>
      <c r="R18" s="14">
        <v>1.1000000000000001</v>
      </c>
      <c r="S18" s="14">
        <v>0.7</v>
      </c>
      <c r="T18" s="14">
        <v>0.5</v>
      </c>
      <c r="U18" s="14">
        <v>0.7</v>
      </c>
      <c r="V18" s="14">
        <v>1.1000000000000001</v>
      </c>
      <c r="W18" s="14">
        <v>1</v>
      </c>
      <c r="X18" s="14">
        <v>0.8</v>
      </c>
      <c r="Y18" s="14">
        <v>1</v>
      </c>
      <c r="Z18" s="14">
        <v>0.9</v>
      </c>
      <c r="AA18" s="14">
        <v>1.7</v>
      </c>
      <c r="AB18" s="14">
        <v>3.1</v>
      </c>
      <c r="AC18" s="14">
        <v>2.1</v>
      </c>
      <c r="AD18" s="14">
        <v>1.3</v>
      </c>
      <c r="AE18" s="14">
        <v>1.1000000000000001</v>
      </c>
    </row>
    <row r="19" spans="1:31" x14ac:dyDescent="0.25">
      <c r="A19" s="17" t="s">
        <v>204</v>
      </c>
      <c r="B19" s="14">
        <v>0.2</v>
      </c>
      <c r="C19" s="14">
        <v>0</v>
      </c>
      <c r="D19" s="14">
        <v>0.5</v>
      </c>
      <c r="E19" s="14">
        <v>0.5</v>
      </c>
      <c r="F19" s="14">
        <v>0.2</v>
      </c>
      <c r="G19" s="14">
        <v>1.3</v>
      </c>
      <c r="H19" s="14">
        <v>0.9</v>
      </c>
      <c r="I19" s="14">
        <v>0.3</v>
      </c>
      <c r="J19" s="14">
        <v>-0.2</v>
      </c>
      <c r="K19" s="14">
        <v>0.3</v>
      </c>
      <c r="L19" s="14">
        <v>0.6</v>
      </c>
      <c r="M19" s="14">
        <v>0.5</v>
      </c>
      <c r="N19" s="14">
        <v>1.4</v>
      </c>
      <c r="O19" s="14">
        <v>0.8</v>
      </c>
      <c r="P19" s="14">
        <v>-0.2</v>
      </c>
      <c r="Q19" s="14">
        <v>0.8</v>
      </c>
      <c r="R19" s="14">
        <v>0.8</v>
      </c>
      <c r="S19" s="14">
        <v>0.4</v>
      </c>
      <c r="T19" s="14">
        <v>-0.1</v>
      </c>
      <c r="U19" s="14">
        <v>-0.3</v>
      </c>
      <c r="V19" s="14">
        <v>0.1</v>
      </c>
      <c r="W19" s="14">
        <v>0.5</v>
      </c>
      <c r="X19" s="14">
        <v>0.4</v>
      </c>
      <c r="Y19" s="14">
        <v>0.4</v>
      </c>
      <c r="Z19" s="14">
        <v>1</v>
      </c>
      <c r="AA19" s="14">
        <v>-0.2</v>
      </c>
      <c r="AB19" s="14">
        <v>1.6</v>
      </c>
      <c r="AC19" s="14">
        <v>1.7</v>
      </c>
      <c r="AD19" s="14">
        <v>0.7</v>
      </c>
      <c r="AE19" s="14">
        <v>0.7</v>
      </c>
    </row>
    <row r="20" spans="1:31" x14ac:dyDescent="0.25">
      <c r="A20" s="17" t="s">
        <v>205</v>
      </c>
      <c r="B20" s="14">
        <v>0.3</v>
      </c>
      <c r="C20" s="14">
        <v>0.3</v>
      </c>
      <c r="D20" s="14">
        <v>0.1</v>
      </c>
      <c r="E20" s="14">
        <v>0.2</v>
      </c>
      <c r="F20" s="14">
        <v>0.1</v>
      </c>
      <c r="G20" s="14">
        <v>-0.1</v>
      </c>
      <c r="H20" s="14">
        <v>0.1</v>
      </c>
      <c r="I20" s="14">
        <v>0.1</v>
      </c>
      <c r="J20" s="14">
        <v>0.2</v>
      </c>
      <c r="K20" s="14">
        <v>-0.1</v>
      </c>
      <c r="L20" s="14">
        <v>0</v>
      </c>
      <c r="M20" s="14">
        <v>-0.1</v>
      </c>
      <c r="N20" s="14">
        <v>0</v>
      </c>
      <c r="O20" s="14">
        <v>-0.1</v>
      </c>
      <c r="P20" s="14">
        <v>0</v>
      </c>
      <c r="Q20" s="14">
        <v>0</v>
      </c>
      <c r="R20" s="14">
        <v>0.3</v>
      </c>
      <c r="S20" s="14">
        <v>0</v>
      </c>
      <c r="T20" s="14">
        <v>0</v>
      </c>
      <c r="U20" s="14">
        <v>0</v>
      </c>
      <c r="V20" s="14">
        <v>0.3</v>
      </c>
      <c r="W20" s="14">
        <v>0.1</v>
      </c>
      <c r="X20" s="14">
        <v>0.1</v>
      </c>
      <c r="Y20" s="14">
        <v>0</v>
      </c>
      <c r="Z20" s="14">
        <v>-0.8</v>
      </c>
      <c r="AA20" s="14">
        <v>0.6</v>
      </c>
      <c r="AB20" s="14">
        <v>0.3</v>
      </c>
      <c r="AC20" s="14">
        <v>0.2</v>
      </c>
      <c r="AD20" s="14">
        <v>0.1</v>
      </c>
      <c r="AE20" s="14">
        <v>0.1</v>
      </c>
    </row>
    <row r="21" spans="1:31" x14ac:dyDescent="0.25">
      <c r="A21" s="17" t="s">
        <v>206</v>
      </c>
      <c r="B21" s="14">
        <v>-0.2</v>
      </c>
      <c r="C21" s="14">
        <v>0.1</v>
      </c>
      <c r="D21" s="14">
        <v>0.5</v>
      </c>
      <c r="E21" s="14">
        <v>-0.3</v>
      </c>
      <c r="F21" s="14">
        <v>0.8</v>
      </c>
      <c r="G21" s="14">
        <v>0</v>
      </c>
      <c r="H21" s="14">
        <v>0</v>
      </c>
      <c r="I21" s="14">
        <v>0.8</v>
      </c>
      <c r="J21" s="14">
        <v>1.1000000000000001</v>
      </c>
      <c r="K21" s="14">
        <v>1</v>
      </c>
      <c r="L21" s="14">
        <v>0.7</v>
      </c>
      <c r="M21" s="14">
        <v>0.7</v>
      </c>
      <c r="N21" s="14">
        <v>-0.3</v>
      </c>
      <c r="O21" s="14">
        <v>-0.4</v>
      </c>
      <c r="P21" s="14">
        <v>1.3</v>
      </c>
      <c r="Q21" s="14">
        <v>0.2</v>
      </c>
      <c r="R21" s="14">
        <v>0</v>
      </c>
      <c r="S21" s="14">
        <v>0.3</v>
      </c>
      <c r="T21" s="14">
        <v>0.6</v>
      </c>
      <c r="U21" s="14">
        <v>1</v>
      </c>
      <c r="V21" s="14">
        <v>0.6</v>
      </c>
      <c r="W21" s="14">
        <v>0.4</v>
      </c>
      <c r="X21" s="14">
        <v>0.4</v>
      </c>
      <c r="Y21" s="14">
        <v>0.6</v>
      </c>
      <c r="Z21" s="14">
        <v>0.7</v>
      </c>
      <c r="AA21" s="14">
        <v>1.3</v>
      </c>
      <c r="AB21" s="14">
        <v>1.2</v>
      </c>
      <c r="AC21" s="14">
        <v>0.1</v>
      </c>
      <c r="AD21" s="14">
        <v>0.5</v>
      </c>
      <c r="AE21" s="14">
        <v>0.3</v>
      </c>
    </row>
    <row r="22" spans="1:31" ht="15.75" thickBot="1" x14ac:dyDescent="0.3">
      <c r="A22" s="9" t="s">
        <v>207</v>
      </c>
      <c r="B22" s="14">
        <v>-0.2</v>
      </c>
      <c r="C22" s="14">
        <v>0.5</v>
      </c>
      <c r="D22" s="14">
        <v>-0.7</v>
      </c>
      <c r="E22" s="14">
        <v>0.3</v>
      </c>
      <c r="F22" s="14">
        <v>3</v>
      </c>
      <c r="G22" s="14">
        <v>0.5</v>
      </c>
      <c r="H22" s="14">
        <v>-0.7</v>
      </c>
      <c r="I22" s="14">
        <v>-0.4</v>
      </c>
      <c r="J22" s="14">
        <v>1.2</v>
      </c>
      <c r="K22" s="14">
        <v>1.8</v>
      </c>
      <c r="L22" s="14">
        <v>1.4</v>
      </c>
      <c r="M22" s="14">
        <v>0.9</v>
      </c>
      <c r="N22" s="14">
        <v>2.9</v>
      </c>
      <c r="O22" s="14">
        <v>-3.5</v>
      </c>
      <c r="P22" s="14">
        <v>2.7</v>
      </c>
      <c r="Q22" s="14">
        <v>3</v>
      </c>
      <c r="R22" s="14">
        <v>1.3</v>
      </c>
      <c r="S22" s="14">
        <v>-0.2</v>
      </c>
      <c r="T22" s="14">
        <v>-1</v>
      </c>
      <c r="U22" s="14">
        <v>-1.7</v>
      </c>
      <c r="V22" s="14">
        <v>-0.7</v>
      </c>
      <c r="W22" s="14">
        <v>1.5</v>
      </c>
      <c r="X22" s="14">
        <v>1.3</v>
      </c>
      <c r="Y22" s="14">
        <v>0</v>
      </c>
      <c r="Z22" s="14">
        <v>-1.2</v>
      </c>
      <c r="AA22" s="14">
        <v>4.3</v>
      </c>
      <c r="AB22" s="14">
        <v>8.1999999999999993</v>
      </c>
      <c r="AC22" s="14">
        <v>-1.2</v>
      </c>
      <c r="AD22" s="14">
        <v>-0.2</v>
      </c>
      <c r="AE22" s="14">
        <v>0.8</v>
      </c>
    </row>
    <row r="23" spans="1:31" ht="15" customHeight="1" x14ac:dyDescent="0.25">
      <c r="A23" s="29" t="s">
        <v>208</v>
      </c>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row>
    <row r="24" spans="1:31" ht="15" customHeight="1" x14ac:dyDescent="0.25">
      <c r="A24" s="31" t="s">
        <v>209</v>
      </c>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row>
    <row r="25" spans="1:31" x14ac:dyDescent="0.25">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row>
  </sheetData>
  <mergeCells count="4">
    <mergeCell ref="A1:AE1"/>
    <mergeCell ref="A2:AE2"/>
    <mergeCell ref="A23:AE23"/>
    <mergeCell ref="A24:AE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7716C-4BDC-4B99-8D01-2572CC8371E0}">
  <dimension ref="A1:AE36"/>
  <sheetViews>
    <sheetView showGridLines="0" workbookViewId="0">
      <pane xSplit="1" ySplit="3" topLeftCell="B4" activePane="bottomRight" state="frozenSplit"/>
      <selection pane="topRight" activeCell="B1" sqref="B1"/>
      <selection pane="bottomLeft" activeCell="A4" sqref="A4"/>
      <selection pane="bottomRight" sqref="A1:AE1"/>
    </sheetView>
  </sheetViews>
  <sheetFormatPr defaultRowHeight="15" x14ac:dyDescent="0.25"/>
  <cols>
    <col min="1" max="1" width="70.7109375" style="1" customWidth="1"/>
    <col min="2" max="21" width="5" style="1" bestFit="1" customWidth="1"/>
    <col min="22" max="22" width="5.140625" style="1" bestFit="1" customWidth="1"/>
    <col min="23" max="31" width="5" style="1" bestFit="1" customWidth="1"/>
    <col min="32" max="16384" width="9.140625" style="1"/>
  </cols>
  <sheetData>
    <row r="1" spans="1:31" ht="15" customHeight="1" x14ac:dyDescent="0.25">
      <c r="A1" s="27" t="s">
        <v>154</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row>
    <row r="2" spans="1:31" ht="15.75" thickBot="1" x14ac:dyDescent="0.3">
      <c r="A2" s="28" t="s">
        <v>155</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15.75" thickBot="1" x14ac:dyDescent="0.3">
      <c r="A3" s="2"/>
      <c r="B3" s="2">
        <v>1996</v>
      </c>
      <c r="C3" s="2">
        <v>1997</v>
      </c>
      <c r="D3" s="2">
        <v>1998</v>
      </c>
      <c r="E3" s="2">
        <v>1999</v>
      </c>
      <c r="F3" s="2">
        <v>2000</v>
      </c>
      <c r="G3" s="2">
        <v>2001</v>
      </c>
      <c r="H3" s="2">
        <v>2002</v>
      </c>
      <c r="I3" s="2">
        <v>2003</v>
      </c>
      <c r="J3" s="2">
        <v>2004</v>
      </c>
      <c r="K3" s="2">
        <v>2005</v>
      </c>
      <c r="L3" s="2">
        <v>2006</v>
      </c>
      <c r="M3" s="2">
        <v>2007</v>
      </c>
      <c r="N3" s="2">
        <v>2008</v>
      </c>
      <c r="O3" s="2">
        <v>2009</v>
      </c>
      <c r="P3" s="2">
        <v>2010</v>
      </c>
      <c r="Q3" s="2">
        <v>2011</v>
      </c>
      <c r="R3" s="2">
        <v>2012</v>
      </c>
      <c r="S3" s="2">
        <v>2013</v>
      </c>
      <c r="T3" s="2">
        <v>2014</v>
      </c>
      <c r="U3" s="2">
        <v>2015</v>
      </c>
      <c r="V3" s="2">
        <v>2016</v>
      </c>
      <c r="W3" s="2">
        <v>2017</v>
      </c>
      <c r="X3" s="2">
        <v>2018</v>
      </c>
      <c r="Y3" s="2">
        <v>2019</v>
      </c>
      <c r="Z3" s="2">
        <v>2020</v>
      </c>
      <c r="AA3" s="2">
        <v>2021</v>
      </c>
      <c r="AB3" s="2">
        <v>2022</v>
      </c>
      <c r="AC3" s="2">
        <v>2023</v>
      </c>
      <c r="AD3" s="2">
        <v>2024</v>
      </c>
      <c r="AE3" s="2">
        <v>2025</v>
      </c>
    </row>
    <row r="4" spans="1:31" ht="15" customHeight="1" x14ac:dyDescent="0.25">
      <c r="A4" s="34" t="s">
        <v>156</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x14ac:dyDescent="0.25">
      <c r="A5" s="9" t="s">
        <v>157</v>
      </c>
      <c r="B5" s="14">
        <v>2.1</v>
      </c>
      <c r="C5" s="14">
        <v>2.2999999999999998</v>
      </c>
      <c r="D5" s="14">
        <v>1.5</v>
      </c>
      <c r="E5" s="14">
        <v>3.1</v>
      </c>
      <c r="F5" s="14">
        <v>1</v>
      </c>
      <c r="G5" s="14">
        <v>4.2</v>
      </c>
      <c r="H5" s="14">
        <v>3.4</v>
      </c>
      <c r="I5" s="14">
        <v>1.1000000000000001</v>
      </c>
      <c r="J5" s="14">
        <v>2.5</v>
      </c>
      <c r="K5" s="14">
        <v>2</v>
      </c>
      <c r="L5" s="14">
        <v>2.7</v>
      </c>
      <c r="M5" s="14">
        <v>3.2</v>
      </c>
      <c r="N5" s="14">
        <v>4.0999999999999996</v>
      </c>
      <c r="O5" s="14">
        <v>3</v>
      </c>
      <c r="P5" s="14">
        <v>0.7</v>
      </c>
      <c r="Q5" s="14">
        <v>1.9</v>
      </c>
      <c r="R5" s="14">
        <v>3.2</v>
      </c>
      <c r="S5" s="14">
        <v>2.2999999999999998</v>
      </c>
      <c r="T5" s="14">
        <v>0.9</v>
      </c>
      <c r="U5" s="14">
        <v>0.2</v>
      </c>
      <c r="V5" s="14">
        <v>-0.3</v>
      </c>
      <c r="W5" s="14">
        <v>1.4</v>
      </c>
      <c r="X5" s="14">
        <v>1.5</v>
      </c>
      <c r="Y5" s="14">
        <v>2.1</v>
      </c>
      <c r="Z5" s="14">
        <v>5.2</v>
      </c>
      <c r="AA5" s="14">
        <v>0.3</v>
      </c>
      <c r="AB5" s="14">
        <v>4.5999999999999996</v>
      </c>
      <c r="AC5" s="14">
        <v>7.7</v>
      </c>
      <c r="AD5" s="14">
        <v>3.5</v>
      </c>
      <c r="AE5" s="14">
        <v>3.4</v>
      </c>
    </row>
    <row r="6" spans="1:31" x14ac:dyDescent="0.25">
      <c r="A6" s="7" t="s">
        <v>158</v>
      </c>
      <c r="B6" s="22">
        <v>1.7</v>
      </c>
      <c r="C6" s="22">
        <v>2.5</v>
      </c>
      <c r="D6" s="22">
        <v>1.4</v>
      </c>
      <c r="E6" s="22">
        <v>3.1</v>
      </c>
      <c r="F6" s="22">
        <v>1</v>
      </c>
      <c r="G6" s="22">
        <v>4.2</v>
      </c>
      <c r="H6" s="22">
        <v>3.4</v>
      </c>
      <c r="I6" s="22">
        <v>0.9</v>
      </c>
      <c r="J6" s="22">
        <v>2.2000000000000002</v>
      </c>
      <c r="K6" s="22">
        <v>1.5</v>
      </c>
      <c r="L6" s="22">
        <v>2.2000000000000002</v>
      </c>
      <c r="M6" s="22">
        <v>2.7</v>
      </c>
      <c r="N6" s="22">
        <v>3.7</v>
      </c>
      <c r="O6" s="22">
        <v>2.4</v>
      </c>
      <c r="P6" s="22">
        <v>0</v>
      </c>
      <c r="Q6" s="22">
        <v>1.6</v>
      </c>
      <c r="R6" s="22">
        <v>3.2</v>
      </c>
      <c r="S6" s="22">
        <v>2.5</v>
      </c>
      <c r="T6" s="22">
        <v>0.8</v>
      </c>
      <c r="U6" s="22">
        <v>0</v>
      </c>
      <c r="V6" s="22">
        <v>-0.3</v>
      </c>
      <c r="W6" s="22">
        <v>1.5</v>
      </c>
      <c r="X6" s="22">
        <v>1.3</v>
      </c>
      <c r="Y6" s="22">
        <v>2</v>
      </c>
      <c r="Z6" s="22">
        <v>4.4000000000000004</v>
      </c>
      <c r="AA6" s="22">
        <v>0</v>
      </c>
      <c r="AB6" s="22">
        <v>4.9000000000000004</v>
      </c>
      <c r="AC6" s="22">
        <v>8.1</v>
      </c>
      <c r="AD6" s="22">
        <v>3.6</v>
      </c>
      <c r="AE6" s="22">
        <v>3.5</v>
      </c>
    </row>
    <row r="7" spans="1:31" x14ac:dyDescent="0.25">
      <c r="A7" s="9" t="s">
        <v>159</v>
      </c>
      <c r="B7" s="14">
        <v>1.7</v>
      </c>
      <c r="C7" s="14">
        <v>2.9</v>
      </c>
      <c r="D7" s="14">
        <v>1.2</v>
      </c>
      <c r="E7" s="14">
        <v>3.7</v>
      </c>
      <c r="F7" s="14">
        <v>1.7</v>
      </c>
      <c r="G7" s="14">
        <v>3.6</v>
      </c>
      <c r="H7" s="14">
        <v>3.8</v>
      </c>
      <c r="I7" s="14">
        <v>1.7</v>
      </c>
      <c r="J7" s="14">
        <v>2</v>
      </c>
      <c r="K7" s="14">
        <v>1.4</v>
      </c>
      <c r="L7" s="14">
        <v>3.4</v>
      </c>
      <c r="M7" s="14">
        <v>3.4</v>
      </c>
      <c r="N7" s="14">
        <v>3.4</v>
      </c>
      <c r="O7" s="14">
        <v>0.6</v>
      </c>
      <c r="P7" s="14">
        <v>1</v>
      </c>
      <c r="Q7" s="14">
        <v>3</v>
      </c>
      <c r="R7" s="14">
        <v>2.9</v>
      </c>
      <c r="S7" s="14">
        <v>2</v>
      </c>
      <c r="T7" s="14">
        <v>0.8</v>
      </c>
      <c r="U7" s="14">
        <v>0.1</v>
      </c>
      <c r="V7" s="14">
        <v>0.1</v>
      </c>
      <c r="W7" s="14">
        <v>1.9</v>
      </c>
      <c r="X7" s="14">
        <v>1.8</v>
      </c>
      <c r="Y7" s="14">
        <v>2</v>
      </c>
      <c r="Z7" s="14">
        <v>-2.8</v>
      </c>
      <c r="AA7" s="14">
        <v>5.2</v>
      </c>
      <c r="AB7" s="14">
        <v>7.4</v>
      </c>
      <c r="AC7" s="14">
        <v>7.8</v>
      </c>
      <c r="AD7" s="14">
        <v>3.5</v>
      </c>
      <c r="AE7" s="14">
        <v>3.6</v>
      </c>
    </row>
    <row r="8" spans="1:31" x14ac:dyDescent="0.25">
      <c r="A8" s="9" t="s">
        <v>160</v>
      </c>
      <c r="B8" s="14">
        <v>2.2999999999999998</v>
      </c>
      <c r="C8" s="14">
        <v>1.7</v>
      </c>
      <c r="D8" s="14">
        <v>1.2</v>
      </c>
      <c r="E8" s="14">
        <v>3.6</v>
      </c>
      <c r="F8" s="14">
        <v>1.9</v>
      </c>
      <c r="G8" s="14">
        <v>4.2</v>
      </c>
      <c r="H8" s="14">
        <v>2.7</v>
      </c>
      <c r="I8" s="14">
        <v>1</v>
      </c>
      <c r="J8" s="14">
        <v>2.8</v>
      </c>
      <c r="K8" s="14">
        <v>2</v>
      </c>
      <c r="L8" s="14">
        <v>2.8</v>
      </c>
      <c r="M8" s="14">
        <v>2.4</v>
      </c>
      <c r="N8" s="14">
        <v>4</v>
      </c>
      <c r="O8" s="14">
        <v>2.6</v>
      </c>
      <c r="P8" s="14">
        <v>0.9</v>
      </c>
      <c r="Q8" s="14">
        <v>2.7</v>
      </c>
      <c r="R8" s="14">
        <v>3.2</v>
      </c>
      <c r="S8" s="14">
        <v>2.5</v>
      </c>
      <c r="T8" s="14">
        <v>1.3</v>
      </c>
      <c r="U8" s="14">
        <v>0.5</v>
      </c>
      <c r="V8" s="14">
        <v>1.4</v>
      </c>
      <c r="W8" s="14">
        <v>1.6</v>
      </c>
      <c r="X8" s="14">
        <v>2.1</v>
      </c>
      <c r="Y8" s="14">
        <v>2.2999999999999998</v>
      </c>
      <c r="Z8" s="14">
        <v>4.7</v>
      </c>
      <c r="AA8" s="14">
        <v>0.8</v>
      </c>
      <c r="AB8" s="14">
        <v>4.8</v>
      </c>
      <c r="AC8" s="14">
        <v>8.4</v>
      </c>
      <c r="AD8" s="14">
        <v>3.2</v>
      </c>
      <c r="AE8" s="14">
        <v>3.6</v>
      </c>
    </row>
    <row r="9" spans="1:31" x14ac:dyDescent="0.25">
      <c r="A9" s="9" t="s">
        <v>161</v>
      </c>
      <c r="B9" s="14">
        <v>1.8</v>
      </c>
      <c r="C9" s="14">
        <v>2.2999999999999998</v>
      </c>
      <c r="D9" s="14">
        <v>0.8</v>
      </c>
      <c r="E9" s="14">
        <v>4.0999999999999996</v>
      </c>
      <c r="F9" s="14">
        <v>2.7</v>
      </c>
      <c r="G9" s="14">
        <v>3.5</v>
      </c>
      <c r="H9" s="14">
        <v>3.1</v>
      </c>
      <c r="I9" s="14">
        <v>1.7</v>
      </c>
      <c r="J9" s="14">
        <v>2.2000000000000002</v>
      </c>
      <c r="K9" s="14">
        <v>1.4</v>
      </c>
      <c r="L9" s="14">
        <v>3.5</v>
      </c>
      <c r="M9" s="14">
        <v>2.6</v>
      </c>
      <c r="N9" s="14">
        <v>3.2</v>
      </c>
      <c r="O9" s="14">
        <v>0.2</v>
      </c>
      <c r="P9" s="14">
        <v>1.2</v>
      </c>
      <c r="Q9" s="14">
        <v>3.8</v>
      </c>
      <c r="R9" s="14">
        <v>2.9</v>
      </c>
      <c r="S9" s="14">
        <v>2.2000000000000002</v>
      </c>
      <c r="T9" s="14">
        <v>1.1000000000000001</v>
      </c>
      <c r="U9" s="14">
        <v>0.4</v>
      </c>
      <c r="V9" s="14">
        <v>1.8</v>
      </c>
      <c r="W9" s="14">
        <v>2.1</v>
      </c>
      <c r="X9" s="14">
        <v>2.5</v>
      </c>
      <c r="Y9" s="14">
        <v>2.2000000000000002</v>
      </c>
      <c r="Z9" s="14">
        <v>-3.3</v>
      </c>
      <c r="AA9" s="14">
        <v>5.8</v>
      </c>
      <c r="AB9" s="14">
        <v>7.6</v>
      </c>
      <c r="AC9" s="14">
        <v>8.4</v>
      </c>
      <c r="AD9" s="14">
        <v>3.1</v>
      </c>
      <c r="AE9" s="14">
        <v>3.8</v>
      </c>
    </row>
    <row r="10" spans="1:31" x14ac:dyDescent="0.25">
      <c r="A10" s="9" t="s">
        <v>162</v>
      </c>
      <c r="B10" s="14">
        <v>1.9</v>
      </c>
      <c r="C10" s="14">
        <v>1.6</v>
      </c>
      <c r="D10" s="14">
        <v>1.3</v>
      </c>
      <c r="E10" s="14">
        <v>1.2</v>
      </c>
      <c r="F10" s="14">
        <v>1.4</v>
      </c>
      <c r="G10" s="14">
        <v>2.4</v>
      </c>
      <c r="H10" s="14">
        <v>2.5</v>
      </c>
      <c r="I10" s="14">
        <v>1.4</v>
      </c>
      <c r="J10" s="14">
        <v>1.4</v>
      </c>
      <c r="K10" s="14">
        <v>1.9</v>
      </c>
      <c r="L10" s="14">
        <v>1.9</v>
      </c>
      <c r="M10" s="14">
        <v>1.7</v>
      </c>
      <c r="N10" s="14">
        <v>2.7</v>
      </c>
      <c r="O10" s="14">
        <v>2.7</v>
      </c>
      <c r="P10" s="14">
        <v>0.5</v>
      </c>
      <c r="Q10" s="14">
        <v>2.5</v>
      </c>
      <c r="R10" s="14">
        <v>2.8</v>
      </c>
      <c r="S10" s="14">
        <v>2</v>
      </c>
      <c r="T10" s="14">
        <v>0.9</v>
      </c>
      <c r="U10" s="14">
        <v>0.2</v>
      </c>
      <c r="V10" s="14">
        <v>0.5</v>
      </c>
      <c r="W10" s="14">
        <v>1.5</v>
      </c>
      <c r="X10" s="14">
        <v>1.6</v>
      </c>
      <c r="Y10" s="14">
        <v>1.8</v>
      </c>
      <c r="Z10" s="14">
        <v>1.1000000000000001</v>
      </c>
      <c r="AA10" s="14">
        <v>1</v>
      </c>
      <c r="AB10" s="14">
        <v>4.9000000000000004</v>
      </c>
      <c r="AC10" s="14">
        <v>8.1</v>
      </c>
      <c r="AD10" s="14">
        <v>3</v>
      </c>
      <c r="AE10" s="14">
        <v>2.9</v>
      </c>
    </row>
    <row r="11" spans="1:31" x14ac:dyDescent="0.25">
      <c r="A11" s="9" t="s">
        <v>163</v>
      </c>
      <c r="B11" s="14">
        <v>0.4</v>
      </c>
      <c r="C11" s="14">
        <v>0.1</v>
      </c>
      <c r="D11" s="14">
        <v>-0.1</v>
      </c>
      <c r="E11" s="14">
        <v>2.4</v>
      </c>
      <c r="F11" s="14">
        <v>0.6</v>
      </c>
      <c r="G11" s="14">
        <v>1.7</v>
      </c>
      <c r="H11" s="14">
        <v>0.2</v>
      </c>
      <c r="I11" s="14">
        <v>-0.4</v>
      </c>
      <c r="J11" s="14">
        <v>1.3</v>
      </c>
      <c r="K11" s="14">
        <v>0</v>
      </c>
      <c r="L11" s="14">
        <v>1</v>
      </c>
      <c r="M11" s="14">
        <v>0.7</v>
      </c>
      <c r="N11" s="14">
        <v>1.3</v>
      </c>
      <c r="O11" s="14">
        <v>-0.1</v>
      </c>
      <c r="P11" s="14">
        <v>0.4</v>
      </c>
      <c r="Q11" s="14">
        <v>0.3</v>
      </c>
      <c r="R11" s="14">
        <v>0.4</v>
      </c>
      <c r="S11" s="14">
        <v>0.5</v>
      </c>
      <c r="T11" s="14">
        <v>0.4</v>
      </c>
      <c r="U11" s="14">
        <v>0.3</v>
      </c>
      <c r="V11" s="14">
        <v>0.9</v>
      </c>
      <c r="W11" s="14">
        <v>0.1</v>
      </c>
      <c r="X11" s="14">
        <v>0.5</v>
      </c>
      <c r="Y11" s="14">
        <v>0.5</v>
      </c>
      <c r="Z11" s="14">
        <v>3.6</v>
      </c>
      <c r="AA11" s="14">
        <v>-0.2</v>
      </c>
      <c r="AB11" s="14">
        <v>-0.1</v>
      </c>
      <c r="AC11" s="14">
        <v>0.3</v>
      </c>
      <c r="AD11" s="14">
        <v>0.2</v>
      </c>
      <c r="AE11" s="14">
        <v>0.6</v>
      </c>
    </row>
    <row r="12" spans="1:31" x14ac:dyDescent="0.25">
      <c r="A12" s="9" t="s">
        <v>164</v>
      </c>
      <c r="B12" s="14">
        <v>-0.1</v>
      </c>
      <c r="C12" s="14">
        <v>0.7</v>
      </c>
      <c r="D12" s="14">
        <v>-0.5</v>
      </c>
      <c r="E12" s="14">
        <v>2.9</v>
      </c>
      <c r="F12" s="14">
        <v>1.3</v>
      </c>
      <c r="G12" s="14">
        <v>1.1000000000000001</v>
      </c>
      <c r="H12" s="14">
        <v>0.6</v>
      </c>
      <c r="I12" s="14">
        <v>0.2</v>
      </c>
      <c r="J12" s="14">
        <v>0.8</v>
      </c>
      <c r="K12" s="14">
        <v>-0.5</v>
      </c>
      <c r="L12" s="14">
        <v>1.6</v>
      </c>
      <c r="M12" s="14">
        <v>0.9</v>
      </c>
      <c r="N12" s="14">
        <v>0.5</v>
      </c>
      <c r="O12" s="14">
        <v>-2.5</v>
      </c>
      <c r="P12" s="14">
        <v>0.7</v>
      </c>
      <c r="Q12" s="14">
        <v>1.3</v>
      </c>
      <c r="R12" s="14">
        <v>0.1</v>
      </c>
      <c r="S12" s="14">
        <v>0.2</v>
      </c>
      <c r="T12" s="14">
        <v>0.3</v>
      </c>
      <c r="U12" s="14">
        <v>0.2</v>
      </c>
      <c r="V12" s="14">
        <v>1.3</v>
      </c>
      <c r="W12" s="14">
        <v>0.6</v>
      </c>
      <c r="X12" s="14">
        <v>0.8</v>
      </c>
      <c r="Y12" s="14">
        <v>0.3</v>
      </c>
      <c r="Z12" s="14">
        <v>-4.3</v>
      </c>
      <c r="AA12" s="14">
        <v>4.7</v>
      </c>
      <c r="AB12" s="14">
        <v>2.6</v>
      </c>
      <c r="AC12" s="14">
        <v>0.4</v>
      </c>
      <c r="AD12" s="14">
        <v>0.1</v>
      </c>
      <c r="AE12" s="14">
        <v>0.8</v>
      </c>
    </row>
    <row r="13" spans="1:31" x14ac:dyDescent="0.25">
      <c r="A13" s="9" t="s">
        <v>165</v>
      </c>
      <c r="B13" s="14">
        <v>-0.2</v>
      </c>
      <c r="C13" s="14">
        <v>1.7</v>
      </c>
      <c r="D13" s="14">
        <v>2.2000000000000002</v>
      </c>
      <c r="E13" s="14">
        <v>2.2000000000000002</v>
      </c>
      <c r="F13" s="14">
        <v>3.8</v>
      </c>
      <c r="G13" s="14">
        <v>1.6</v>
      </c>
      <c r="H13" s="14">
        <v>0.4</v>
      </c>
      <c r="I13" s="14">
        <v>0.1</v>
      </c>
      <c r="J13" s="14">
        <v>0.3</v>
      </c>
      <c r="K13" s="14">
        <v>1</v>
      </c>
      <c r="L13" s="14">
        <v>2.2999999999999998</v>
      </c>
      <c r="M13" s="14">
        <v>2.5</v>
      </c>
      <c r="N13" s="14">
        <v>1.4</v>
      </c>
      <c r="O13" s="14">
        <v>-3.5</v>
      </c>
      <c r="P13" s="14">
        <v>1.1000000000000001</v>
      </c>
      <c r="Q13" s="14">
        <v>2.8</v>
      </c>
      <c r="R13" s="14">
        <v>0</v>
      </c>
      <c r="S13" s="14">
        <v>-0.8</v>
      </c>
      <c r="T13" s="14">
        <v>-0.2</v>
      </c>
      <c r="U13" s="14">
        <v>0.9</v>
      </c>
      <c r="V13" s="14">
        <v>1.8</v>
      </c>
      <c r="W13" s="14">
        <v>2.2000000000000002</v>
      </c>
      <c r="X13" s="14">
        <v>2</v>
      </c>
      <c r="Y13" s="14">
        <v>1.5</v>
      </c>
      <c r="Z13" s="14">
        <v>-8.1999999999999993</v>
      </c>
      <c r="AA13" s="14">
        <v>6.7</v>
      </c>
      <c r="AB13" s="14">
        <v>5.0999999999999996</v>
      </c>
      <c r="AC13" s="14">
        <v>0.7</v>
      </c>
      <c r="AD13" s="14">
        <v>0</v>
      </c>
      <c r="AE13" s="14">
        <v>0.7</v>
      </c>
    </row>
    <row r="14" spans="1:31" x14ac:dyDescent="0.25">
      <c r="A14" s="9" t="s">
        <v>166</v>
      </c>
      <c r="B14" s="14">
        <v>0.2</v>
      </c>
      <c r="C14" s="14">
        <v>1.2</v>
      </c>
      <c r="D14" s="14">
        <v>2.5</v>
      </c>
      <c r="E14" s="14">
        <v>1.7</v>
      </c>
      <c r="F14" s="14">
        <v>3</v>
      </c>
      <c r="G14" s="14">
        <v>2.2000000000000002</v>
      </c>
      <c r="H14" s="14">
        <v>0</v>
      </c>
      <c r="I14" s="14">
        <v>-0.5</v>
      </c>
      <c r="J14" s="14">
        <v>0.8</v>
      </c>
      <c r="K14" s="14">
        <v>1.5</v>
      </c>
      <c r="L14" s="14">
        <v>1.6</v>
      </c>
      <c r="M14" s="14">
        <v>2.2999999999999998</v>
      </c>
      <c r="N14" s="14">
        <v>2.1</v>
      </c>
      <c r="O14" s="14">
        <v>-1.1000000000000001</v>
      </c>
      <c r="P14" s="14">
        <v>0.8</v>
      </c>
      <c r="Q14" s="14">
        <v>1.7</v>
      </c>
      <c r="R14" s="14">
        <v>0.3</v>
      </c>
      <c r="S14" s="14">
        <v>-0.5</v>
      </c>
      <c r="T14" s="14">
        <v>-0.1</v>
      </c>
      <c r="U14" s="14">
        <v>1</v>
      </c>
      <c r="V14" s="14">
        <v>1.4</v>
      </c>
      <c r="W14" s="14">
        <v>1.7</v>
      </c>
      <c r="X14" s="14">
        <v>1.6</v>
      </c>
      <c r="Y14" s="14">
        <v>1.7</v>
      </c>
      <c r="Z14" s="14">
        <v>-0.6</v>
      </c>
      <c r="AA14" s="14">
        <v>1.7</v>
      </c>
      <c r="AB14" s="14">
        <v>2.2999999999999998</v>
      </c>
      <c r="AC14" s="14">
        <v>0.7</v>
      </c>
      <c r="AD14" s="14">
        <v>0</v>
      </c>
      <c r="AE14" s="14">
        <v>0.5</v>
      </c>
    </row>
    <row r="15" spans="1:31" x14ac:dyDescent="0.25">
      <c r="A15" s="24" t="s">
        <v>167</v>
      </c>
      <c r="B15" s="14">
        <v>2</v>
      </c>
      <c r="C15" s="14">
        <v>4.0999999999999996</v>
      </c>
      <c r="D15" s="14">
        <v>3.7</v>
      </c>
      <c r="E15" s="14">
        <v>5.4</v>
      </c>
      <c r="F15" s="14">
        <v>4.8</v>
      </c>
      <c r="G15" s="14">
        <v>5.9</v>
      </c>
      <c r="H15" s="14">
        <v>3.8</v>
      </c>
      <c r="I15" s="14">
        <v>1.2</v>
      </c>
      <c r="J15" s="14">
        <v>2.8</v>
      </c>
      <c r="K15" s="14">
        <v>2.9</v>
      </c>
      <c r="L15" s="14">
        <v>5</v>
      </c>
      <c r="M15" s="14">
        <v>5.8</v>
      </c>
      <c r="N15" s="14">
        <v>5.6</v>
      </c>
      <c r="O15" s="14">
        <v>-0.5</v>
      </c>
      <c r="P15" s="14">
        <v>1.9</v>
      </c>
      <c r="Q15" s="14">
        <v>4.8</v>
      </c>
      <c r="R15" s="14">
        <v>3.2</v>
      </c>
      <c r="S15" s="14">
        <v>1.5</v>
      </c>
      <c r="T15" s="14">
        <v>0.7</v>
      </c>
      <c r="U15" s="14">
        <v>1.1000000000000001</v>
      </c>
      <c r="V15" s="14">
        <v>1.5</v>
      </c>
      <c r="W15" s="14">
        <v>3.6</v>
      </c>
      <c r="X15" s="14">
        <v>3.5</v>
      </c>
      <c r="Y15" s="14">
        <v>3.7</v>
      </c>
      <c r="Z15" s="14">
        <v>-3.4</v>
      </c>
      <c r="AA15" s="14">
        <v>7</v>
      </c>
      <c r="AB15" s="14">
        <v>9.9</v>
      </c>
      <c r="AC15" s="14">
        <v>8.5</v>
      </c>
      <c r="AD15" s="14">
        <v>3.5</v>
      </c>
      <c r="AE15" s="14">
        <v>4.0999999999999996</v>
      </c>
    </row>
    <row r="16" spans="1:31" ht="15.75" thickBot="1" x14ac:dyDescent="0.3">
      <c r="A16" s="24" t="s">
        <v>168</v>
      </c>
      <c r="B16" s="14">
        <v>2.1</v>
      </c>
      <c r="C16" s="14">
        <v>3.5</v>
      </c>
      <c r="D16" s="14">
        <v>3.4</v>
      </c>
      <c r="E16" s="14">
        <v>5.9</v>
      </c>
      <c r="F16" s="14">
        <v>5.8</v>
      </c>
      <c r="G16" s="14">
        <v>5.8</v>
      </c>
      <c r="H16" s="14">
        <v>3.1</v>
      </c>
      <c r="I16" s="14">
        <v>1.2</v>
      </c>
      <c r="J16" s="14">
        <v>3.1</v>
      </c>
      <c r="K16" s="14">
        <v>3</v>
      </c>
      <c r="L16" s="14">
        <v>5.2</v>
      </c>
      <c r="M16" s="14">
        <v>5</v>
      </c>
      <c r="N16" s="14">
        <v>5.4</v>
      </c>
      <c r="O16" s="14">
        <v>-0.9</v>
      </c>
      <c r="P16" s="14">
        <v>2</v>
      </c>
      <c r="Q16" s="14">
        <v>5.6</v>
      </c>
      <c r="R16" s="14">
        <v>3.2</v>
      </c>
      <c r="S16" s="14">
        <v>1.7</v>
      </c>
      <c r="T16" s="14">
        <v>1.1000000000000001</v>
      </c>
      <c r="U16" s="14">
        <v>1.4</v>
      </c>
      <c r="V16" s="14">
        <v>3.2</v>
      </c>
      <c r="W16" s="14">
        <v>3.9</v>
      </c>
      <c r="X16" s="14">
        <v>4.0999999999999996</v>
      </c>
      <c r="Y16" s="14">
        <v>3.9</v>
      </c>
      <c r="Z16" s="14">
        <v>-3.9</v>
      </c>
      <c r="AA16" s="14">
        <v>7.5</v>
      </c>
      <c r="AB16" s="14">
        <v>10.1</v>
      </c>
      <c r="AC16" s="14">
        <v>9.1999999999999993</v>
      </c>
      <c r="AD16" s="14">
        <v>3.2</v>
      </c>
      <c r="AE16" s="14">
        <v>4.3</v>
      </c>
    </row>
    <row r="17" spans="1:31" ht="15" customHeight="1" x14ac:dyDescent="0.25">
      <c r="A17" s="34" t="s">
        <v>169</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row>
    <row r="18" spans="1:31" x14ac:dyDescent="0.25">
      <c r="A18" s="9" t="s">
        <v>170</v>
      </c>
      <c r="B18" s="14">
        <v>34.1</v>
      </c>
      <c r="C18" s="14">
        <v>34.9</v>
      </c>
      <c r="D18" s="14">
        <v>35.4</v>
      </c>
      <c r="E18" s="14">
        <v>34.799999999999997</v>
      </c>
      <c r="F18" s="14">
        <v>33.5</v>
      </c>
      <c r="G18" s="14">
        <v>33.6</v>
      </c>
      <c r="H18" s="14">
        <v>34.5</v>
      </c>
      <c r="I18" s="14">
        <v>34.6</v>
      </c>
      <c r="J18" s="14">
        <v>34.200000000000003</v>
      </c>
      <c r="K18" s="14">
        <v>34.200000000000003</v>
      </c>
      <c r="L18" s="14">
        <v>34.1</v>
      </c>
      <c r="M18" s="14">
        <v>35.1</v>
      </c>
      <c r="N18" s="14">
        <v>35.299999999999997</v>
      </c>
      <c r="O18" s="14">
        <v>35.9</v>
      </c>
      <c r="P18" s="14">
        <v>35.6</v>
      </c>
      <c r="Q18" s="14">
        <v>34.6</v>
      </c>
      <c r="R18" s="14">
        <v>34.6</v>
      </c>
      <c r="S18" s="14">
        <v>34.4</v>
      </c>
      <c r="T18" s="14">
        <v>33.9</v>
      </c>
      <c r="U18" s="14">
        <v>33.6</v>
      </c>
      <c r="V18" s="14">
        <v>31.4</v>
      </c>
      <c r="W18" s="14">
        <v>31</v>
      </c>
      <c r="X18" s="14">
        <v>30.2</v>
      </c>
      <c r="Y18" s="14">
        <v>30</v>
      </c>
      <c r="Z18" s="14">
        <v>30.6</v>
      </c>
      <c r="AA18" s="14">
        <v>29.9</v>
      </c>
      <c r="AB18" s="14">
        <v>29.6</v>
      </c>
      <c r="AC18" s="14">
        <v>28.8</v>
      </c>
      <c r="AD18" s="14">
        <v>29.3</v>
      </c>
      <c r="AE18" s="14">
        <v>29.1</v>
      </c>
    </row>
    <row r="19" spans="1:31" x14ac:dyDescent="0.25">
      <c r="A19" s="9" t="s">
        <v>171</v>
      </c>
      <c r="B19" s="14">
        <v>25.2</v>
      </c>
      <c r="C19" s="14">
        <v>25.4</v>
      </c>
      <c r="D19" s="14">
        <v>25.4</v>
      </c>
      <c r="E19" s="14">
        <v>25.1</v>
      </c>
      <c r="F19" s="14">
        <v>23.9</v>
      </c>
      <c r="G19" s="14">
        <v>23.7</v>
      </c>
      <c r="H19" s="14">
        <v>24.2</v>
      </c>
      <c r="I19" s="14">
        <v>24.1</v>
      </c>
      <c r="J19" s="14">
        <v>24.1</v>
      </c>
      <c r="K19" s="14">
        <v>24.1</v>
      </c>
      <c r="L19" s="14">
        <v>24</v>
      </c>
      <c r="M19" s="14">
        <v>24.4</v>
      </c>
      <c r="N19" s="14">
        <v>24.5</v>
      </c>
      <c r="O19" s="14">
        <v>24.9</v>
      </c>
      <c r="P19" s="14">
        <v>24.8</v>
      </c>
      <c r="Q19" s="14">
        <v>24.8</v>
      </c>
      <c r="R19" s="14">
        <v>24.7</v>
      </c>
      <c r="S19" s="14">
        <v>24.7</v>
      </c>
      <c r="T19" s="14">
        <v>24.6</v>
      </c>
      <c r="U19" s="14">
        <v>24.4</v>
      </c>
      <c r="V19" s="14">
        <v>22.8</v>
      </c>
      <c r="W19" s="14">
        <v>22.5</v>
      </c>
      <c r="X19" s="14">
        <v>21.7</v>
      </c>
      <c r="Y19" s="14">
        <v>21.7</v>
      </c>
      <c r="Z19" s="14">
        <v>21.9</v>
      </c>
      <c r="AA19" s="14">
        <v>21.6</v>
      </c>
      <c r="AB19" s="14">
        <v>21.7</v>
      </c>
      <c r="AC19" s="14">
        <v>21.2</v>
      </c>
      <c r="AD19" s="14">
        <v>21.6</v>
      </c>
      <c r="AE19" s="14">
        <v>21.5</v>
      </c>
    </row>
    <row r="20" spans="1:31" x14ac:dyDescent="0.25">
      <c r="A20" s="9" t="s">
        <v>172</v>
      </c>
      <c r="B20" s="14">
        <v>11</v>
      </c>
      <c r="C20" s="14">
        <v>10.9</v>
      </c>
      <c r="D20" s="14">
        <v>11</v>
      </c>
      <c r="E20" s="14">
        <v>10.9</v>
      </c>
      <c r="F20" s="14">
        <v>11</v>
      </c>
      <c r="G20" s="14">
        <v>11.1</v>
      </c>
      <c r="H20" s="14">
        <v>11</v>
      </c>
      <c r="I20" s="14">
        <v>10.8</v>
      </c>
      <c r="J20" s="14">
        <v>10.8</v>
      </c>
      <c r="K20" s="14">
        <v>10.5</v>
      </c>
      <c r="L20" s="14">
        <v>10.199999999999999</v>
      </c>
      <c r="M20" s="14">
        <v>10.3</v>
      </c>
      <c r="N20" s="14">
        <v>10.1</v>
      </c>
      <c r="O20" s="14">
        <v>10.3</v>
      </c>
      <c r="P20" s="14">
        <v>10.4</v>
      </c>
      <c r="Q20" s="14">
        <v>10.4</v>
      </c>
      <c r="R20" s="14">
        <v>10.5</v>
      </c>
      <c r="S20" s="14">
        <v>10.4</v>
      </c>
      <c r="T20" s="14">
        <v>10.5</v>
      </c>
      <c r="U20" s="14">
        <v>10.6</v>
      </c>
      <c r="V20" s="14">
        <v>10.3</v>
      </c>
      <c r="W20" s="14">
        <v>10.3</v>
      </c>
      <c r="X20" s="14">
        <v>10.3</v>
      </c>
      <c r="Y20" s="14">
        <v>10.3</v>
      </c>
      <c r="Z20" s="14">
        <v>10.4</v>
      </c>
      <c r="AA20" s="14">
        <v>10.3</v>
      </c>
      <c r="AB20" s="14">
        <v>10.199999999999999</v>
      </c>
      <c r="AC20" s="14">
        <v>10.199999999999999</v>
      </c>
      <c r="AD20" s="14">
        <v>10.1</v>
      </c>
      <c r="AE20" s="14">
        <v>10.1</v>
      </c>
    </row>
    <row r="21" spans="1:31" x14ac:dyDescent="0.25">
      <c r="A21" s="20" t="s">
        <v>173</v>
      </c>
      <c r="B21" s="14">
        <v>32.6</v>
      </c>
      <c r="C21" s="14">
        <v>33.700000000000003</v>
      </c>
      <c r="D21" s="14">
        <v>33.9</v>
      </c>
      <c r="E21" s="14">
        <v>33.299999999999997</v>
      </c>
      <c r="F21" s="14">
        <v>32.1</v>
      </c>
      <c r="G21" s="14">
        <v>32.1</v>
      </c>
      <c r="H21" s="14">
        <v>33</v>
      </c>
      <c r="I21" s="14">
        <v>32.9</v>
      </c>
      <c r="J21" s="14">
        <v>32.200000000000003</v>
      </c>
      <c r="K21" s="14">
        <v>31.6</v>
      </c>
      <c r="L21" s="14">
        <v>30.8</v>
      </c>
      <c r="M21" s="14">
        <v>31.1</v>
      </c>
      <c r="N21" s="14">
        <v>30.7</v>
      </c>
      <c r="O21" s="14">
        <v>30.5</v>
      </c>
      <c r="P21" s="14">
        <v>29.2</v>
      </c>
      <c r="Q21" s="14">
        <v>27.8</v>
      </c>
      <c r="R21" s="14">
        <v>27.9</v>
      </c>
      <c r="S21" s="14">
        <v>27.8</v>
      </c>
      <c r="T21" s="14">
        <v>27.2</v>
      </c>
      <c r="U21" s="14">
        <v>26.6</v>
      </c>
      <c r="V21" s="14">
        <v>24.6</v>
      </c>
      <c r="W21" s="14">
        <v>24.5</v>
      </c>
      <c r="X21" s="14">
        <v>23.5</v>
      </c>
      <c r="Y21" s="14">
        <v>23.2</v>
      </c>
      <c r="Z21" s="14">
        <v>22.8</v>
      </c>
      <c r="AA21" s="14">
        <v>21.9</v>
      </c>
      <c r="AB21" s="14">
        <v>22</v>
      </c>
      <c r="AC21" s="14">
        <v>21.7</v>
      </c>
      <c r="AD21" s="14">
        <v>22.2</v>
      </c>
      <c r="AE21" s="14">
        <v>22.1</v>
      </c>
    </row>
    <row r="22" spans="1:31" x14ac:dyDescent="0.25">
      <c r="A22" s="20" t="s">
        <v>174</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row>
    <row r="23" spans="1:31" x14ac:dyDescent="0.25">
      <c r="A23" s="9" t="s">
        <v>175</v>
      </c>
      <c r="B23" s="14">
        <v>2.1</v>
      </c>
      <c r="C23" s="14">
        <v>1.6</v>
      </c>
      <c r="D23" s="14">
        <v>0.9</v>
      </c>
      <c r="E23" s="14">
        <v>1.1000000000000001</v>
      </c>
      <c r="F23" s="14">
        <v>2.5</v>
      </c>
      <c r="G23" s="14">
        <v>2.5</v>
      </c>
      <c r="H23" s="14">
        <v>1.6</v>
      </c>
      <c r="I23" s="14">
        <v>1.6</v>
      </c>
      <c r="J23" s="14">
        <v>2.1</v>
      </c>
      <c r="K23" s="14">
        <v>2.8</v>
      </c>
      <c r="L23" s="14">
        <v>1.8</v>
      </c>
      <c r="M23" s="14">
        <v>1.8</v>
      </c>
      <c r="N23" s="14">
        <v>4.5</v>
      </c>
      <c r="O23" s="14">
        <v>-0.1</v>
      </c>
      <c r="P23" s="14">
        <v>2.2000000000000002</v>
      </c>
      <c r="Q23" s="14">
        <v>3.5</v>
      </c>
      <c r="R23" s="14">
        <v>2.8</v>
      </c>
      <c r="S23" s="14">
        <v>1.1000000000000001</v>
      </c>
      <c r="T23" s="14">
        <v>0.3</v>
      </c>
      <c r="U23" s="14">
        <v>0.6</v>
      </c>
      <c r="V23" s="14">
        <v>2</v>
      </c>
      <c r="W23" s="14">
        <v>2.1</v>
      </c>
      <c r="X23" s="14">
        <v>2.1</v>
      </c>
      <c r="Y23" s="14">
        <v>1.4</v>
      </c>
      <c r="Z23" s="14">
        <v>0.7</v>
      </c>
      <c r="AA23" s="14">
        <v>2.4</v>
      </c>
      <c r="AB23" s="14">
        <v>9.6</v>
      </c>
      <c r="AC23" s="14">
        <v>4.0999999999999996</v>
      </c>
      <c r="AD23" s="14">
        <v>3.2</v>
      </c>
      <c r="AE23" s="14">
        <v>1.9</v>
      </c>
    </row>
    <row r="24" spans="1:31" x14ac:dyDescent="0.25">
      <c r="A24" s="9" t="s">
        <v>176</v>
      </c>
      <c r="B24" s="14">
        <v>1.7</v>
      </c>
      <c r="C24" s="14">
        <v>1.3</v>
      </c>
      <c r="D24" s="14">
        <v>1.3</v>
      </c>
      <c r="E24" s="14">
        <v>0.9</v>
      </c>
      <c r="F24" s="14">
        <v>1.9</v>
      </c>
      <c r="G24" s="14">
        <v>2.7</v>
      </c>
      <c r="H24" s="14">
        <v>1.8</v>
      </c>
      <c r="I24" s="14">
        <v>1.5</v>
      </c>
      <c r="J24" s="14">
        <v>1.6</v>
      </c>
      <c r="K24" s="14">
        <v>2.2000000000000002</v>
      </c>
      <c r="L24" s="14">
        <v>1.8</v>
      </c>
      <c r="M24" s="14">
        <v>1.8</v>
      </c>
      <c r="N24" s="14">
        <v>4.2</v>
      </c>
      <c r="O24" s="14">
        <v>0.6</v>
      </c>
      <c r="P24" s="14">
        <v>1.7</v>
      </c>
      <c r="Q24" s="14">
        <v>3.1</v>
      </c>
      <c r="R24" s="14">
        <v>2.6</v>
      </c>
      <c r="S24" s="14">
        <v>1.2</v>
      </c>
      <c r="T24" s="14">
        <v>0.4</v>
      </c>
      <c r="U24" s="14">
        <v>1</v>
      </c>
      <c r="V24" s="14">
        <v>2.1</v>
      </c>
      <c r="W24" s="14">
        <v>1.8</v>
      </c>
      <c r="X24" s="14">
        <v>1.8</v>
      </c>
      <c r="Y24" s="14">
        <v>1.5</v>
      </c>
      <c r="Z24" s="14">
        <v>1</v>
      </c>
      <c r="AA24" s="14">
        <v>2</v>
      </c>
      <c r="AB24" s="14">
        <v>9.3000000000000007</v>
      </c>
      <c r="AC24" s="14">
        <v>4.3</v>
      </c>
      <c r="AD24" s="14">
        <v>3.3</v>
      </c>
      <c r="AE24" s="14">
        <v>2.1</v>
      </c>
    </row>
    <row r="25" spans="1:31" x14ac:dyDescent="0.25">
      <c r="A25" s="9" t="s">
        <v>177</v>
      </c>
      <c r="B25" s="14">
        <v>1.3</v>
      </c>
      <c r="C25" s="14">
        <v>1.2</v>
      </c>
      <c r="D25" s="14">
        <v>1.5</v>
      </c>
      <c r="E25" s="14">
        <v>1.2</v>
      </c>
      <c r="F25" s="14">
        <v>1.5</v>
      </c>
      <c r="G25" s="14">
        <v>2.2999999999999998</v>
      </c>
      <c r="H25" s="14">
        <v>2.7</v>
      </c>
      <c r="I25" s="14">
        <v>1.3</v>
      </c>
      <c r="J25" s="14">
        <v>1.3</v>
      </c>
      <c r="K25" s="14">
        <v>2.2999999999999998</v>
      </c>
      <c r="L25" s="14">
        <v>1.7</v>
      </c>
      <c r="M25" s="14">
        <v>1.7</v>
      </c>
      <c r="N25" s="14">
        <v>3.5</v>
      </c>
      <c r="O25" s="14">
        <v>2.5</v>
      </c>
      <c r="P25" s="14">
        <v>0.5</v>
      </c>
      <c r="Q25" s="14">
        <v>2.7</v>
      </c>
      <c r="R25" s="14">
        <v>2.5</v>
      </c>
      <c r="S25" s="14">
        <v>2.2999999999999998</v>
      </c>
      <c r="T25" s="14">
        <v>0</v>
      </c>
      <c r="U25" s="14">
        <v>0</v>
      </c>
      <c r="V25" s="14">
        <v>1</v>
      </c>
      <c r="W25" s="14">
        <v>2</v>
      </c>
      <c r="X25" s="14">
        <v>1.5</v>
      </c>
      <c r="Y25" s="14">
        <v>1.5</v>
      </c>
      <c r="Z25" s="14">
        <v>1.5</v>
      </c>
      <c r="AA25" s="14">
        <v>1</v>
      </c>
      <c r="AB25" s="14">
        <v>7</v>
      </c>
      <c r="AC25" s="14">
        <v>7</v>
      </c>
      <c r="AD25" s="14">
        <v>3</v>
      </c>
      <c r="AE25" s="14">
        <v>2.5</v>
      </c>
    </row>
    <row r="26" spans="1:31" x14ac:dyDescent="0.25">
      <c r="A26" s="9" t="s">
        <v>178</v>
      </c>
      <c r="B26" s="14">
        <v>1.3</v>
      </c>
      <c r="C26" s="14">
        <v>1.2</v>
      </c>
      <c r="D26" s="14">
        <v>1.5</v>
      </c>
      <c r="E26" s="14">
        <v>1.2</v>
      </c>
      <c r="F26" s="14">
        <v>1.5</v>
      </c>
      <c r="G26" s="14">
        <v>2.5</v>
      </c>
      <c r="H26" s="14">
        <v>2.7</v>
      </c>
      <c r="I26" s="14">
        <v>1.3</v>
      </c>
      <c r="J26" s="14">
        <v>1.3</v>
      </c>
      <c r="K26" s="14">
        <v>2.2999999999999998</v>
      </c>
      <c r="L26" s="14">
        <v>1.7</v>
      </c>
      <c r="M26" s="14">
        <v>1.5</v>
      </c>
      <c r="N26" s="14">
        <v>4.0999999999999996</v>
      </c>
      <c r="O26" s="14">
        <v>2</v>
      </c>
      <c r="P26" s="14">
        <v>0.7</v>
      </c>
      <c r="Q26" s="14">
        <v>2.7</v>
      </c>
      <c r="R26" s="14">
        <v>2.7</v>
      </c>
      <c r="S26" s="14">
        <v>2</v>
      </c>
      <c r="T26" s="14">
        <v>0</v>
      </c>
      <c r="U26" s="14">
        <v>0</v>
      </c>
      <c r="V26" s="14">
        <v>1.2</v>
      </c>
      <c r="W26" s="14">
        <v>2</v>
      </c>
      <c r="X26" s="14">
        <v>1.5</v>
      </c>
      <c r="Y26" s="14">
        <v>1.3</v>
      </c>
      <c r="Z26" s="14">
        <v>1.7</v>
      </c>
      <c r="AA26" s="14">
        <v>1</v>
      </c>
      <c r="AB26" s="14">
        <v>7.9</v>
      </c>
      <c r="AC26" s="14">
        <v>6.1</v>
      </c>
      <c r="AD26" s="14">
        <v>3</v>
      </c>
      <c r="AE26" s="14">
        <v>2.5</v>
      </c>
    </row>
    <row r="27" spans="1:31" ht="15" customHeight="1" x14ac:dyDescent="0.25">
      <c r="A27" s="36" t="s">
        <v>179</v>
      </c>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row>
    <row r="28" spans="1:31" x14ac:dyDescent="0.25">
      <c r="A28" s="9" t="s">
        <v>180</v>
      </c>
      <c r="B28" s="14">
        <v>1.1000000000000001</v>
      </c>
      <c r="C28" s="14">
        <v>4.3</v>
      </c>
      <c r="D28" s="14">
        <v>2.2000000000000002</v>
      </c>
      <c r="E28" s="14">
        <v>3.6</v>
      </c>
      <c r="F28" s="14">
        <v>3.9</v>
      </c>
      <c r="G28" s="14">
        <v>1.6</v>
      </c>
      <c r="H28" s="14">
        <v>1.5</v>
      </c>
      <c r="I28" s="14">
        <v>1.1000000000000001</v>
      </c>
      <c r="J28" s="14">
        <v>3.4</v>
      </c>
      <c r="K28" s="14">
        <v>2.5</v>
      </c>
      <c r="L28" s="14">
        <v>2.7</v>
      </c>
      <c r="M28" s="14">
        <v>4.2</v>
      </c>
      <c r="N28" s="14">
        <v>0.7</v>
      </c>
      <c r="O28" s="14">
        <v>-2.5</v>
      </c>
      <c r="P28" s="14">
        <v>3.2</v>
      </c>
      <c r="Q28" s="14">
        <v>2.2999999999999998</v>
      </c>
      <c r="R28" s="14">
        <v>0.7</v>
      </c>
      <c r="S28" s="14">
        <v>0.5</v>
      </c>
      <c r="T28" s="14">
        <v>1.3</v>
      </c>
      <c r="U28" s="14">
        <v>2.7</v>
      </c>
      <c r="V28" s="14">
        <v>0.9</v>
      </c>
      <c r="W28" s="14">
        <v>1.8</v>
      </c>
      <c r="X28" s="14">
        <v>2</v>
      </c>
      <c r="Y28" s="14">
        <v>2.4</v>
      </c>
      <c r="Z28" s="14">
        <v>-5.7</v>
      </c>
      <c r="AA28" s="14">
        <v>7.6</v>
      </c>
      <c r="AB28" s="14">
        <v>3.2</v>
      </c>
      <c r="AC28" s="14">
        <v>1.4</v>
      </c>
      <c r="AD28" s="14">
        <v>1.1000000000000001</v>
      </c>
      <c r="AE28" s="14">
        <v>1.4</v>
      </c>
    </row>
    <row r="29" spans="1:31" x14ac:dyDescent="0.25">
      <c r="A29" s="9" t="s">
        <v>181</v>
      </c>
      <c r="B29" s="14">
        <v>0</v>
      </c>
      <c r="C29" s="14">
        <v>1.6</v>
      </c>
      <c r="D29" s="14">
        <v>1.3</v>
      </c>
      <c r="E29" s="14">
        <v>1.7</v>
      </c>
      <c r="F29" s="14">
        <v>3.1</v>
      </c>
      <c r="G29" s="14">
        <v>0.8</v>
      </c>
      <c r="H29" s="14">
        <v>0.7</v>
      </c>
      <c r="I29" s="14">
        <v>-0.1</v>
      </c>
      <c r="J29" s="14">
        <v>-0.1</v>
      </c>
      <c r="K29" s="14">
        <v>0.7</v>
      </c>
      <c r="L29" s="14">
        <v>2.5</v>
      </c>
      <c r="M29" s="14">
        <v>2.2000000000000002</v>
      </c>
      <c r="N29" s="14">
        <v>1.1000000000000001</v>
      </c>
      <c r="O29" s="14">
        <v>-2.1</v>
      </c>
      <c r="P29" s="14">
        <v>1.7</v>
      </c>
      <c r="Q29" s="14">
        <v>2.9</v>
      </c>
      <c r="R29" s="14">
        <v>0.2</v>
      </c>
      <c r="S29" s="14">
        <v>-0.3</v>
      </c>
      <c r="T29" s="14">
        <v>-0.1</v>
      </c>
      <c r="U29" s="14">
        <v>0.7</v>
      </c>
      <c r="V29" s="14">
        <v>1.4</v>
      </c>
      <c r="W29" s="14">
        <v>2</v>
      </c>
      <c r="X29" s="14">
        <v>1.7</v>
      </c>
      <c r="Y29" s="14">
        <v>1.5</v>
      </c>
      <c r="Z29" s="14">
        <v>-9.8000000000000007</v>
      </c>
      <c r="AA29" s="14">
        <v>9.1</v>
      </c>
      <c r="AB29" s="14">
        <v>4.9000000000000004</v>
      </c>
      <c r="AC29" s="14">
        <v>0.8</v>
      </c>
      <c r="AD29" s="14">
        <v>0.1</v>
      </c>
      <c r="AE29" s="14">
        <v>0.7</v>
      </c>
    </row>
    <row r="30" spans="1:31" ht="15.75" thickBot="1" x14ac:dyDescent="0.3">
      <c r="A30" s="9" t="s">
        <v>182</v>
      </c>
      <c r="B30" s="14">
        <v>1.1000000000000001</v>
      </c>
      <c r="C30" s="14">
        <v>2.7</v>
      </c>
      <c r="D30" s="14">
        <v>0.9</v>
      </c>
      <c r="E30" s="14">
        <v>1.9</v>
      </c>
      <c r="F30" s="14">
        <v>0.8</v>
      </c>
      <c r="G30" s="14">
        <v>0.8</v>
      </c>
      <c r="H30" s="14">
        <v>0.8</v>
      </c>
      <c r="I30" s="14">
        <v>1.2</v>
      </c>
      <c r="J30" s="14">
        <v>3.5</v>
      </c>
      <c r="K30" s="14">
        <v>1.9</v>
      </c>
      <c r="L30" s="14">
        <v>0.2</v>
      </c>
      <c r="M30" s="14">
        <v>2</v>
      </c>
      <c r="N30" s="14">
        <v>-0.5</v>
      </c>
      <c r="O30" s="14">
        <v>-0.4</v>
      </c>
      <c r="P30" s="14">
        <v>1.5</v>
      </c>
      <c r="Q30" s="14">
        <v>-0.5</v>
      </c>
      <c r="R30" s="14">
        <v>0.5</v>
      </c>
      <c r="S30" s="14">
        <v>0.8</v>
      </c>
      <c r="T30" s="14">
        <v>1.5</v>
      </c>
      <c r="U30" s="14">
        <v>2</v>
      </c>
      <c r="V30" s="14">
        <v>-0.4</v>
      </c>
      <c r="W30" s="14">
        <v>-0.1</v>
      </c>
      <c r="X30" s="14">
        <v>0.3</v>
      </c>
      <c r="Y30" s="14">
        <v>0.9</v>
      </c>
      <c r="Z30" s="14">
        <v>4.5</v>
      </c>
      <c r="AA30" s="14">
        <v>-1.4</v>
      </c>
      <c r="AB30" s="14">
        <v>-1.6</v>
      </c>
      <c r="AC30" s="14">
        <v>0.6</v>
      </c>
      <c r="AD30" s="14">
        <v>1</v>
      </c>
      <c r="AE30" s="14">
        <v>0.7</v>
      </c>
    </row>
    <row r="31" spans="1:31" ht="30" customHeight="1" x14ac:dyDescent="0.25">
      <c r="A31" s="29" t="s">
        <v>183</v>
      </c>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row>
    <row r="32" spans="1:31" ht="15" customHeight="1" x14ac:dyDescent="0.25">
      <c r="A32" s="31" t="s">
        <v>184</v>
      </c>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row>
    <row r="33" spans="1:31" ht="15" customHeight="1" x14ac:dyDescent="0.25">
      <c r="A33" s="31" t="s">
        <v>185</v>
      </c>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row>
    <row r="34" spans="1:31" ht="15" customHeight="1" x14ac:dyDescent="0.25">
      <c r="A34" s="31" t="s">
        <v>186</v>
      </c>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row>
    <row r="35" spans="1:31" ht="15" customHeight="1" x14ac:dyDescent="0.25">
      <c r="A35" s="31" t="s">
        <v>187</v>
      </c>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row>
    <row r="36" spans="1:31" x14ac:dyDescent="0.25">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row>
  </sheetData>
  <mergeCells count="10">
    <mergeCell ref="A32:AE32"/>
    <mergeCell ref="A33:AE33"/>
    <mergeCell ref="A34:AE34"/>
    <mergeCell ref="A35:AE35"/>
    <mergeCell ref="A1:AE1"/>
    <mergeCell ref="A2:AE2"/>
    <mergeCell ref="A4:AE4"/>
    <mergeCell ref="A17:AE17"/>
    <mergeCell ref="A27:AE27"/>
    <mergeCell ref="A31:AE3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ECACC-5FEE-42A3-B301-89D1242D8B37}">
  <dimension ref="A1:AE26"/>
  <sheetViews>
    <sheetView showGridLines="0" workbookViewId="0">
      <pane xSplit="1" ySplit="3" topLeftCell="B4" activePane="bottomRight" state="frozenSplit"/>
      <selection pane="topRight" activeCell="B1" sqref="B1"/>
      <selection pane="bottomLeft" activeCell="A4" sqref="A4"/>
      <selection pane="bottomRight" sqref="A1:AE1"/>
    </sheetView>
  </sheetViews>
  <sheetFormatPr defaultRowHeight="15" x14ac:dyDescent="0.25"/>
  <cols>
    <col min="1" max="1" width="70.7109375" style="1" customWidth="1"/>
    <col min="2" max="31" width="7.5703125" style="1" bestFit="1" customWidth="1"/>
    <col min="32" max="16384" width="9.140625" style="1"/>
  </cols>
  <sheetData>
    <row r="1" spans="1:31" ht="15" customHeight="1" x14ac:dyDescent="0.25">
      <c r="A1" s="27" t="s">
        <v>139</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row>
    <row r="2" spans="1:31" ht="15.75" thickBot="1" x14ac:dyDescent="0.3">
      <c r="A2" s="28" t="s">
        <v>91</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15.75" thickBot="1" x14ac:dyDescent="0.3">
      <c r="A3" s="2"/>
      <c r="B3" s="2">
        <v>1996</v>
      </c>
      <c r="C3" s="2">
        <v>1997</v>
      </c>
      <c r="D3" s="2">
        <v>1998</v>
      </c>
      <c r="E3" s="2">
        <v>1999</v>
      </c>
      <c r="F3" s="2">
        <v>2000</v>
      </c>
      <c r="G3" s="2">
        <v>2001</v>
      </c>
      <c r="H3" s="2">
        <v>2002</v>
      </c>
      <c r="I3" s="2">
        <v>2003</v>
      </c>
      <c r="J3" s="2">
        <v>2004</v>
      </c>
      <c r="K3" s="2">
        <v>2005</v>
      </c>
      <c r="L3" s="2">
        <v>2006</v>
      </c>
      <c r="M3" s="2">
        <v>2007</v>
      </c>
      <c r="N3" s="2">
        <v>2008</v>
      </c>
      <c r="O3" s="2">
        <v>2009</v>
      </c>
      <c r="P3" s="2">
        <v>2010</v>
      </c>
      <c r="Q3" s="2">
        <v>2011</v>
      </c>
      <c r="R3" s="2">
        <v>2012</v>
      </c>
      <c r="S3" s="2">
        <v>2013</v>
      </c>
      <c r="T3" s="2">
        <v>2014</v>
      </c>
      <c r="U3" s="2">
        <v>2015</v>
      </c>
      <c r="V3" s="2">
        <v>2016</v>
      </c>
      <c r="W3" s="2">
        <v>2017</v>
      </c>
      <c r="X3" s="2">
        <v>2018</v>
      </c>
      <c r="Y3" s="2">
        <v>2019</v>
      </c>
      <c r="Z3" s="2">
        <v>2020</v>
      </c>
      <c r="AA3" s="2">
        <v>2021</v>
      </c>
      <c r="AB3" s="2">
        <v>2022</v>
      </c>
      <c r="AC3" s="2">
        <v>2023</v>
      </c>
      <c r="AD3" s="2">
        <v>2024</v>
      </c>
      <c r="AE3" s="2">
        <v>2025</v>
      </c>
    </row>
    <row r="4" spans="1:31" x14ac:dyDescent="0.25">
      <c r="A4" s="3" t="s">
        <v>92</v>
      </c>
      <c r="B4" s="13">
        <v>10156.5</v>
      </c>
      <c r="C4" s="13">
        <v>10181.200000000001</v>
      </c>
      <c r="D4" s="13">
        <v>10203</v>
      </c>
      <c r="E4" s="13">
        <v>10226.4</v>
      </c>
      <c r="F4" s="13">
        <v>10251.200000000001</v>
      </c>
      <c r="G4" s="13">
        <v>10286.6</v>
      </c>
      <c r="H4" s="13">
        <v>10332.799999999999</v>
      </c>
      <c r="I4" s="13">
        <v>10376.1</v>
      </c>
      <c r="J4" s="13">
        <v>10421.1</v>
      </c>
      <c r="K4" s="13">
        <v>10478.6</v>
      </c>
      <c r="L4" s="13">
        <v>10548</v>
      </c>
      <c r="M4" s="13">
        <v>10624.8</v>
      </c>
      <c r="N4" s="13">
        <v>10709.1</v>
      </c>
      <c r="O4" s="13">
        <v>10796.5</v>
      </c>
      <c r="P4" s="13">
        <v>10895.6</v>
      </c>
      <c r="Q4" s="13">
        <v>10993.6</v>
      </c>
      <c r="R4" s="13">
        <v>11067.8</v>
      </c>
      <c r="S4" s="13">
        <v>11125</v>
      </c>
      <c r="T4" s="13">
        <v>11179.8</v>
      </c>
      <c r="U4" s="13">
        <v>11238.5</v>
      </c>
      <c r="V4" s="13">
        <v>11295</v>
      </c>
      <c r="W4" s="13">
        <v>11349.1</v>
      </c>
      <c r="X4" s="13">
        <v>11403.7</v>
      </c>
      <c r="Y4" s="13">
        <v>11462</v>
      </c>
      <c r="Z4" s="13">
        <v>11506.9</v>
      </c>
      <c r="AA4" s="13">
        <v>11552.6</v>
      </c>
      <c r="AB4" s="13">
        <v>11640.8</v>
      </c>
      <c r="AC4" s="13">
        <v>11730.6</v>
      </c>
      <c r="AD4" s="13">
        <v>11788.2</v>
      </c>
      <c r="AE4" s="13">
        <v>11825</v>
      </c>
    </row>
    <row r="5" spans="1:31" x14ac:dyDescent="0.25">
      <c r="A5" s="19" t="s">
        <v>93</v>
      </c>
      <c r="B5" s="14">
        <v>6703.1</v>
      </c>
      <c r="C5" s="14">
        <v>6706.1</v>
      </c>
      <c r="D5" s="14">
        <v>6708.7</v>
      </c>
      <c r="E5" s="14">
        <v>6715.1</v>
      </c>
      <c r="F5" s="14">
        <v>6723.9</v>
      </c>
      <c r="G5" s="14">
        <v>6743.3</v>
      </c>
      <c r="H5" s="14">
        <v>6774.4</v>
      </c>
      <c r="I5" s="14">
        <v>6804.8</v>
      </c>
      <c r="J5" s="14">
        <v>6835.2</v>
      </c>
      <c r="K5" s="14">
        <v>6878.9</v>
      </c>
      <c r="L5" s="14">
        <v>6941.5</v>
      </c>
      <c r="M5" s="14">
        <v>7010.6</v>
      </c>
      <c r="N5" s="14">
        <v>7072.9</v>
      </c>
      <c r="O5" s="14">
        <v>7124.5</v>
      </c>
      <c r="P5" s="14">
        <v>7179.7</v>
      </c>
      <c r="Q5" s="14">
        <v>7225</v>
      </c>
      <c r="R5" s="14">
        <v>7246.9</v>
      </c>
      <c r="S5" s="14">
        <v>7259</v>
      </c>
      <c r="T5" s="14">
        <v>7268.2</v>
      </c>
      <c r="U5" s="14">
        <v>7283.8</v>
      </c>
      <c r="V5" s="14">
        <v>7300.1</v>
      </c>
      <c r="W5" s="14">
        <v>7312.3</v>
      </c>
      <c r="X5" s="14">
        <v>7325.4</v>
      </c>
      <c r="Y5" s="14">
        <v>7342.7</v>
      </c>
      <c r="Z5" s="14">
        <v>7358</v>
      </c>
      <c r="AA5" s="14">
        <v>7376.4</v>
      </c>
      <c r="AB5" s="14">
        <v>7422.2</v>
      </c>
      <c r="AC5" s="14">
        <v>7472.9</v>
      </c>
      <c r="AD5" s="14">
        <v>7496.8</v>
      </c>
      <c r="AE5" s="14">
        <v>7502</v>
      </c>
    </row>
    <row r="6" spans="1:31" x14ac:dyDescent="0.25">
      <c r="A6" s="8" t="s">
        <v>94</v>
      </c>
      <c r="B6" s="14">
        <v>5547.4</v>
      </c>
      <c r="C6" s="14">
        <v>5545.9</v>
      </c>
      <c r="D6" s="14">
        <v>5518.3</v>
      </c>
      <c r="E6" s="14">
        <v>5510.8</v>
      </c>
      <c r="F6" s="14">
        <v>5478.6</v>
      </c>
      <c r="G6" s="14">
        <v>5450.5</v>
      </c>
      <c r="H6" s="14">
        <v>5446.4</v>
      </c>
      <c r="I6" s="14">
        <v>5451.3</v>
      </c>
      <c r="J6" s="14">
        <v>5427.1</v>
      </c>
      <c r="K6" s="14">
        <v>5422.7</v>
      </c>
      <c r="L6" s="14">
        <v>5456.3</v>
      </c>
      <c r="M6" s="14">
        <v>5521.2</v>
      </c>
      <c r="N6" s="14">
        <v>5559.4</v>
      </c>
      <c r="O6" s="14">
        <v>5608.4</v>
      </c>
      <c r="P6" s="14">
        <v>5668.8</v>
      </c>
      <c r="Q6" s="14">
        <v>5732.4</v>
      </c>
      <c r="R6" s="14">
        <v>5778.6</v>
      </c>
      <c r="S6" s="14">
        <v>5831.7</v>
      </c>
      <c r="T6" s="14">
        <v>5866.2</v>
      </c>
      <c r="U6" s="14">
        <v>5912.7</v>
      </c>
      <c r="V6" s="14">
        <v>5942.6</v>
      </c>
      <c r="W6" s="14">
        <v>5961.5</v>
      </c>
      <c r="X6" s="14">
        <v>5987.3</v>
      </c>
      <c r="Y6" s="14">
        <v>5995.9</v>
      </c>
      <c r="Z6" s="14">
        <v>6028.1</v>
      </c>
      <c r="AA6" s="14">
        <v>6013.1</v>
      </c>
      <c r="AB6" s="14">
        <v>6008.4</v>
      </c>
      <c r="AC6" s="14">
        <v>6022.1</v>
      </c>
      <c r="AD6" s="14">
        <v>6027</v>
      </c>
      <c r="AE6" s="14">
        <v>6021.7</v>
      </c>
    </row>
    <row r="7" spans="1:31" ht="30" x14ac:dyDescent="0.25">
      <c r="A7" s="11" t="s">
        <v>140</v>
      </c>
      <c r="B7" s="14">
        <v>135.5</v>
      </c>
      <c r="C7" s="14">
        <v>130.69999999999999</v>
      </c>
      <c r="D7" s="14">
        <v>123.7</v>
      </c>
      <c r="E7" s="14">
        <v>118.6</v>
      </c>
      <c r="F7" s="14">
        <v>114.5</v>
      </c>
      <c r="G7" s="14">
        <v>110</v>
      </c>
      <c r="H7" s="14">
        <v>106.5</v>
      </c>
      <c r="I7" s="14">
        <v>107.9</v>
      </c>
      <c r="J7" s="14">
        <v>109.9</v>
      </c>
      <c r="K7" s="14">
        <v>109</v>
      </c>
      <c r="L7" s="14">
        <v>111.1</v>
      </c>
      <c r="M7" s="14">
        <v>113.6</v>
      </c>
      <c r="N7" s="14">
        <v>114.2</v>
      </c>
      <c r="O7" s="14">
        <v>115.6</v>
      </c>
      <c r="P7" s="14">
        <v>117.5</v>
      </c>
      <c r="Q7" s="14">
        <v>115.2</v>
      </c>
      <c r="R7" s="14">
        <v>110.8</v>
      </c>
      <c r="S7" s="14">
        <v>106.9</v>
      </c>
      <c r="T7" s="14">
        <v>102.3</v>
      </c>
      <c r="U7" s="14">
        <v>96.2</v>
      </c>
      <c r="V7" s="14">
        <v>88.1</v>
      </c>
      <c r="W7" s="14">
        <v>76.900000000000006</v>
      </c>
      <c r="X7" s="14">
        <v>65.7</v>
      </c>
      <c r="Y7" s="14">
        <v>47.1</v>
      </c>
      <c r="Z7" s="14">
        <v>32</v>
      </c>
      <c r="AA7" s="14">
        <v>21.4</v>
      </c>
      <c r="AB7" s="14">
        <v>13.5</v>
      </c>
      <c r="AC7" s="14">
        <v>8</v>
      </c>
      <c r="AD7" s="14">
        <v>5.0999999999999996</v>
      </c>
      <c r="AE7" s="14">
        <v>4.3</v>
      </c>
    </row>
    <row r="8" spans="1:31" x14ac:dyDescent="0.25">
      <c r="A8" s="8" t="s">
        <v>106</v>
      </c>
      <c r="B8" s="14">
        <v>4609.1000000000004</v>
      </c>
      <c r="C8" s="14">
        <v>4635.3</v>
      </c>
      <c r="D8" s="14">
        <v>4684.8</v>
      </c>
      <c r="E8" s="14">
        <v>4715.6000000000004</v>
      </c>
      <c r="F8" s="14">
        <v>4772.6000000000004</v>
      </c>
      <c r="G8" s="14">
        <v>4836</v>
      </c>
      <c r="H8" s="14">
        <v>4886.3999999999996</v>
      </c>
      <c r="I8" s="14">
        <v>4924.8</v>
      </c>
      <c r="J8" s="14">
        <v>4994</v>
      </c>
      <c r="K8" s="14">
        <v>5055.8999999999996</v>
      </c>
      <c r="L8" s="14">
        <v>5091.6000000000004</v>
      </c>
      <c r="M8" s="14">
        <v>5103.7</v>
      </c>
      <c r="N8" s="14">
        <v>5149.7</v>
      </c>
      <c r="O8" s="14">
        <v>5188.1000000000004</v>
      </c>
      <c r="P8" s="14">
        <v>5226.8</v>
      </c>
      <c r="Q8" s="14">
        <v>5261.3</v>
      </c>
      <c r="R8" s="14">
        <v>5289.2</v>
      </c>
      <c r="S8" s="14">
        <v>5293.3</v>
      </c>
      <c r="T8" s="14">
        <v>5313.6</v>
      </c>
      <c r="U8" s="14">
        <v>5325.8</v>
      </c>
      <c r="V8" s="14">
        <v>5352.4</v>
      </c>
      <c r="W8" s="14">
        <v>5387.5</v>
      </c>
      <c r="X8" s="14">
        <v>5416.5</v>
      </c>
      <c r="Y8" s="14">
        <v>5466.2</v>
      </c>
      <c r="Z8" s="14">
        <v>5478.8</v>
      </c>
      <c r="AA8" s="14">
        <v>5539.5</v>
      </c>
      <c r="AB8" s="14">
        <v>5632.4</v>
      </c>
      <c r="AC8" s="14">
        <v>5708.5</v>
      </c>
      <c r="AD8" s="14">
        <v>5761.2</v>
      </c>
      <c r="AE8" s="14">
        <v>5803.4</v>
      </c>
    </row>
    <row r="9" spans="1:31" x14ac:dyDescent="0.25">
      <c r="A9" s="8" t="s">
        <v>107</v>
      </c>
      <c r="B9" s="14">
        <v>3879</v>
      </c>
      <c r="C9" s="14">
        <v>3905.4</v>
      </c>
      <c r="D9" s="14">
        <v>3973.9</v>
      </c>
      <c r="E9" s="14">
        <v>4028.7</v>
      </c>
      <c r="F9" s="14">
        <v>4109.7</v>
      </c>
      <c r="G9" s="14">
        <v>4166</v>
      </c>
      <c r="H9" s="14">
        <v>4175.5</v>
      </c>
      <c r="I9" s="14">
        <v>4171.6000000000004</v>
      </c>
      <c r="J9" s="14">
        <v>4212.7</v>
      </c>
      <c r="K9" s="14">
        <v>4273.2</v>
      </c>
      <c r="L9" s="14">
        <v>4321.3</v>
      </c>
      <c r="M9" s="14">
        <v>4393.3999999999996</v>
      </c>
      <c r="N9" s="14">
        <v>4471.6000000000004</v>
      </c>
      <c r="O9" s="14">
        <v>4464.1000000000004</v>
      </c>
      <c r="P9" s="14">
        <v>4492.8999999999996</v>
      </c>
      <c r="Q9" s="14">
        <v>4552.8999999999996</v>
      </c>
      <c r="R9" s="14">
        <v>4572.3</v>
      </c>
      <c r="S9" s="14">
        <v>4558.8999999999996</v>
      </c>
      <c r="T9" s="14">
        <v>4577.1000000000004</v>
      </c>
      <c r="U9" s="14">
        <v>4617.2</v>
      </c>
      <c r="V9" s="14">
        <v>4675.1000000000004</v>
      </c>
      <c r="W9" s="14">
        <v>4748.3999999999996</v>
      </c>
      <c r="X9" s="14">
        <v>4818.1000000000004</v>
      </c>
      <c r="Y9" s="14">
        <v>4895.1000000000004</v>
      </c>
      <c r="Z9" s="14">
        <v>4898.3</v>
      </c>
      <c r="AA9" s="14">
        <v>4992.3</v>
      </c>
      <c r="AB9" s="14">
        <v>5095.8999999999996</v>
      </c>
      <c r="AC9" s="14">
        <v>5136.7</v>
      </c>
      <c r="AD9" s="14">
        <v>5152.5</v>
      </c>
      <c r="AE9" s="14">
        <v>5177.2</v>
      </c>
    </row>
    <row r="10" spans="1:31" x14ac:dyDescent="0.25">
      <c r="A10" s="12" t="s">
        <v>141</v>
      </c>
      <c r="B10" s="14">
        <v>2459.4</v>
      </c>
      <c r="C10" s="14">
        <v>2488.6999999999998</v>
      </c>
      <c r="D10" s="14">
        <v>2550.1</v>
      </c>
      <c r="E10" s="14">
        <v>2592.6999999999998</v>
      </c>
      <c r="F10" s="14">
        <v>2672.5</v>
      </c>
      <c r="G10" s="14">
        <v>2728</v>
      </c>
      <c r="H10" s="14">
        <v>2729.1</v>
      </c>
      <c r="I10" s="14">
        <v>2717.4</v>
      </c>
      <c r="J10" s="14">
        <v>2742.8</v>
      </c>
      <c r="K10" s="14">
        <v>2782.4</v>
      </c>
      <c r="L10" s="14">
        <v>2818.1</v>
      </c>
      <c r="M10" s="14">
        <v>2875.4</v>
      </c>
      <c r="N10" s="14">
        <v>2933.6</v>
      </c>
      <c r="O10" s="14">
        <v>2898.8</v>
      </c>
      <c r="P10" s="14">
        <v>2915.4</v>
      </c>
      <c r="Q10" s="14">
        <v>2964.3</v>
      </c>
      <c r="R10" s="14">
        <v>2975</v>
      </c>
      <c r="S10" s="14">
        <v>2953.7</v>
      </c>
      <c r="T10" s="14">
        <v>2950.9</v>
      </c>
      <c r="U10" s="14">
        <v>2981.1</v>
      </c>
      <c r="V10" s="14">
        <v>3024.2</v>
      </c>
      <c r="W10" s="14">
        <v>3077</v>
      </c>
      <c r="X10" s="14">
        <v>3126.6</v>
      </c>
      <c r="Y10" s="14">
        <v>3179</v>
      </c>
      <c r="Z10" s="14">
        <v>3159.8</v>
      </c>
      <c r="AA10" s="14">
        <v>3213.6</v>
      </c>
      <c r="AB10" s="14">
        <v>3288.1</v>
      </c>
      <c r="AC10" s="14">
        <v>3310</v>
      </c>
      <c r="AD10" s="14">
        <v>3311.8</v>
      </c>
      <c r="AE10" s="14">
        <v>3328.1</v>
      </c>
    </row>
    <row r="11" spans="1:31" x14ac:dyDescent="0.25">
      <c r="A11" s="12" t="s">
        <v>142</v>
      </c>
      <c r="B11" s="14">
        <v>704.4</v>
      </c>
      <c r="C11" s="14">
        <v>705.7</v>
      </c>
      <c r="D11" s="14">
        <v>704.9</v>
      </c>
      <c r="E11" s="14">
        <v>705</v>
      </c>
      <c r="F11" s="14">
        <v>701.8</v>
      </c>
      <c r="G11" s="14">
        <v>695.8</v>
      </c>
      <c r="H11" s="14">
        <v>689</v>
      </c>
      <c r="I11" s="14">
        <v>688.7</v>
      </c>
      <c r="J11" s="14">
        <v>691.6</v>
      </c>
      <c r="K11" s="14">
        <v>694.5</v>
      </c>
      <c r="L11" s="14">
        <v>699</v>
      </c>
      <c r="M11" s="14">
        <v>705.6</v>
      </c>
      <c r="N11" s="14">
        <v>715.6</v>
      </c>
      <c r="O11" s="14">
        <v>721.8</v>
      </c>
      <c r="P11" s="14">
        <v>727.4</v>
      </c>
      <c r="Q11" s="14">
        <v>734.8</v>
      </c>
      <c r="R11" s="14">
        <v>743</v>
      </c>
      <c r="S11" s="14">
        <v>749.8</v>
      </c>
      <c r="T11" s="14">
        <v>756.1</v>
      </c>
      <c r="U11" s="14">
        <v>766.1</v>
      </c>
      <c r="V11" s="14">
        <v>778.3</v>
      </c>
      <c r="W11" s="14">
        <v>791.1</v>
      </c>
      <c r="X11" s="14">
        <v>804.4</v>
      </c>
      <c r="Y11" s="14">
        <v>818.6</v>
      </c>
      <c r="Z11" s="14">
        <v>834.4</v>
      </c>
      <c r="AA11" s="14">
        <v>860.1</v>
      </c>
      <c r="AB11" s="14">
        <v>878</v>
      </c>
      <c r="AC11" s="14">
        <v>887.5</v>
      </c>
      <c r="AD11" s="14">
        <v>893.5</v>
      </c>
      <c r="AE11" s="14">
        <v>899.1</v>
      </c>
    </row>
    <row r="12" spans="1:31" x14ac:dyDescent="0.25">
      <c r="A12" s="12" t="s">
        <v>143</v>
      </c>
      <c r="B12" s="14">
        <v>715.2</v>
      </c>
      <c r="C12" s="14">
        <v>711</v>
      </c>
      <c r="D12" s="14">
        <v>718.9</v>
      </c>
      <c r="E12" s="14">
        <v>730.9</v>
      </c>
      <c r="F12" s="14">
        <v>735.3</v>
      </c>
      <c r="G12" s="14">
        <v>742.3</v>
      </c>
      <c r="H12" s="14">
        <v>757.4</v>
      </c>
      <c r="I12" s="14">
        <v>765.5</v>
      </c>
      <c r="J12" s="14">
        <v>778.3</v>
      </c>
      <c r="K12" s="14">
        <v>796.2</v>
      </c>
      <c r="L12" s="14">
        <v>804.2</v>
      </c>
      <c r="M12" s="14">
        <v>812.4</v>
      </c>
      <c r="N12" s="14">
        <v>822.4</v>
      </c>
      <c r="O12" s="14">
        <v>843.5</v>
      </c>
      <c r="P12" s="14">
        <v>850.1</v>
      </c>
      <c r="Q12" s="14">
        <v>853.8</v>
      </c>
      <c r="R12" s="14">
        <v>854.3</v>
      </c>
      <c r="S12" s="14">
        <v>855.4</v>
      </c>
      <c r="T12" s="14">
        <v>870.1</v>
      </c>
      <c r="U12" s="14">
        <v>870</v>
      </c>
      <c r="V12" s="14">
        <v>872.6</v>
      </c>
      <c r="W12" s="14">
        <v>880.3</v>
      </c>
      <c r="X12" s="14">
        <v>887.1</v>
      </c>
      <c r="Y12" s="14">
        <v>897.5</v>
      </c>
      <c r="Z12" s="14">
        <v>904.1</v>
      </c>
      <c r="AA12" s="14">
        <v>918.5</v>
      </c>
      <c r="AB12" s="14">
        <v>929.9</v>
      </c>
      <c r="AC12" s="14">
        <v>939.1</v>
      </c>
      <c r="AD12" s="14">
        <v>947.2</v>
      </c>
      <c r="AE12" s="14">
        <v>949.9</v>
      </c>
    </row>
    <row r="13" spans="1:31" x14ac:dyDescent="0.25">
      <c r="A13" s="8" t="s">
        <v>121</v>
      </c>
      <c r="B13" s="14">
        <v>59.5</v>
      </c>
      <c r="C13" s="14">
        <v>61</v>
      </c>
      <c r="D13" s="14">
        <v>62.4</v>
      </c>
      <c r="E13" s="14">
        <v>62.7</v>
      </c>
      <c r="F13" s="14">
        <v>63.4</v>
      </c>
      <c r="G13" s="14">
        <v>65.3</v>
      </c>
      <c r="H13" s="14">
        <v>67.099999999999994</v>
      </c>
      <c r="I13" s="14">
        <v>68.7</v>
      </c>
      <c r="J13" s="14">
        <v>71.2</v>
      </c>
      <c r="K13" s="14">
        <v>72.7</v>
      </c>
      <c r="L13" s="14">
        <v>75</v>
      </c>
      <c r="M13" s="14">
        <v>76.8</v>
      </c>
      <c r="N13" s="14">
        <v>77.5</v>
      </c>
      <c r="O13" s="14">
        <v>78.3</v>
      </c>
      <c r="P13" s="14">
        <v>80.2</v>
      </c>
      <c r="Q13" s="14">
        <v>80.599999999999994</v>
      </c>
      <c r="R13" s="14">
        <v>80.599999999999994</v>
      </c>
      <c r="S13" s="14">
        <v>79.8</v>
      </c>
      <c r="T13" s="14">
        <v>80.5</v>
      </c>
      <c r="U13" s="14">
        <v>80.7</v>
      </c>
      <c r="V13" s="14">
        <v>81</v>
      </c>
      <c r="W13" s="14">
        <v>81.7</v>
      </c>
      <c r="X13" s="14">
        <v>82.8</v>
      </c>
      <c r="Y13" s="14">
        <v>83.7</v>
      </c>
      <c r="Z13" s="14">
        <v>82.4</v>
      </c>
      <c r="AA13" s="14">
        <v>81.8</v>
      </c>
      <c r="AB13" s="14">
        <v>81.900000000000006</v>
      </c>
      <c r="AC13" s="14">
        <v>82</v>
      </c>
      <c r="AD13" s="14">
        <v>82</v>
      </c>
      <c r="AE13" s="14">
        <v>82</v>
      </c>
    </row>
    <row r="14" spans="1:31" x14ac:dyDescent="0.25">
      <c r="A14" s="8" t="s">
        <v>122</v>
      </c>
      <c r="B14" s="14">
        <v>670.6</v>
      </c>
      <c r="C14" s="14">
        <v>668.9</v>
      </c>
      <c r="D14" s="14">
        <v>648.5</v>
      </c>
      <c r="E14" s="14">
        <v>624.20000000000005</v>
      </c>
      <c r="F14" s="14">
        <v>599.5</v>
      </c>
      <c r="G14" s="14">
        <v>604.70000000000005</v>
      </c>
      <c r="H14" s="14">
        <v>643.79999999999995</v>
      </c>
      <c r="I14" s="14">
        <v>684.6</v>
      </c>
      <c r="J14" s="14">
        <v>710.1</v>
      </c>
      <c r="K14" s="14">
        <v>710.1</v>
      </c>
      <c r="L14" s="14">
        <v>695.3</v>
      </c>
      <c r="M14" s="14">
        <v>633.5</v>
      </c>
      <c r="N14" s="14">
        <v>600.70000000000005</v>
      </c>
      <c r="O14" s="14">
        <v>645.70000000000005</v>
      </c>
      <c r="P14" s="14">
        <v>653.79999999999995</v>
      </c>
      <c r="Q14" s="14">
        <v>627.70000000000005</v>
      </c>
      <c r="R14" s="14">
        <v>636.29999999999995</v>
      </c>
      <c r="S14" s="14">
        <v>654.5</v>
      </c>
      <c r="T14" s="14">
        <v>656.1</v>
      </c>
      <c r="U14" s="14">
        <v>627.79999999999995</v>
      </c>
      <c r="V14" s="14">
        <v>596.29999999999995</v>
      </c>
      <c r="W14" s="14">
        <v>557.4</v>
      </c>
      <c r="X14" s="14">
        <v>515.6</v>
      </c>
      <c r="Y14" s="14">
        <v>487.4</v>
      </c>
      <c r="Z14" s="14">
        <v>498.1</v>
      </c>
      <c r="AA14" s="14">
        <v>465.4</v>
      </c>
      <c r="AB14" s="14">
        <v>454.6</v>
      </c>
      <c r="AC14" s="14">
        <v>489.8</v>
      </c>
      <c r="AD14" s="14">
        <v>526.70000000000005</v>
      </c>
      <c r="AE14" s="14">
        <v>544.20000000000005</v>
      </c>
    </row>
    <row r="15" spans="1:31" x14ac:dyDescent="0.25">
      <c r="A15" s="17" t="s">
        <v>144</v>
      </c>
      <c r="B15" s="14">
        <v>571</v>
      </c>
      <c r="C15" s="14">
        <v>553</v>
      </c>
      <c r="D15" s="14">
        <v>524.20000000000005</v>
      </c>
      <c r="E15" s="14">
        <v>491.4</v>
      </c>
      <c r="F15" s="14">
        <v>458.7</v>
      </c>
      <c r="G15" s="14">
        <v>456.8</v>
      </c>
      <c r="H15" s="14">
        <v>491.5</v>
      </c>
      <c r="I15" s="14">
        <v>538.1</v>
      </c>
      <c r="J15" s="14">
        <v>573.20000000000005</v>
      </c>
      <c r="K15" s="14">
        <v>584.4</v>
      </c>
      <c r="L15" s="14">
        <v>579.1</v>
      </c>
      <c r="M15" s="14">
        <v>525.6</v>
      </c>
      <c r="N15" s="14">
        <v>499.8</v>
      </c>
      <c r="O15" s="14">
        <v>550.9</v>
      </c>
      <c r="P15" s="14">
        <v>564.6</v>
      </c>
      <c r="Q15" s="14">
        <v>544.6</v>
      </c>
      <c r="R15" s="14">
        <v>559.20000000000005</v>
      </c>
      <c r="S15" s="14">
        <v>583.70000000000005</v>
      </c>
      <c r="T15" s="14">
        <v>597.70000000000005</v>
      </c>
      <c r="U15" s="14">
        <v>578.70000000000005</v>
      </c>
      <c r="V15" s="14">
        <v>553.5</v>
      </c>
      <c r="W15" s="14">
        <v>526.29999999999995</v>
      </c>
      <c r="X15" s="14">
        <v>496</v>
      </c>
      <c r="Y15" s="14">
        <v>477.3</v>
      </c>
      <c r="Z15" s="14">
        <v>494.7</v>
      </c>
      <c r="AA15" s="14">
        <v>465</v>
      </c>
      <c r="AB15" s="14">
        <v>454.3</v>
      </c>
      <c r="AC15" s="14">
        <v>489.6</v>
      </c>
      <c r="AD15" s="14">
        <v>526.6</v>
      </c>
      <c r="AE15" s="14">
        <v>544.1</v>
      </c>
    </row>
    <row r="16" spans="1:31" x14ac:dyDescent="0.25">
      <c r="A16" s="11" t="s">
        <v>124</v>
      </c>
      <c r="B16" s="14">
        <v>0</v>
      </c>
      <c r="C16" s="14">
        <v>0</v>
      </c>
      <c r="D16" s="14">
        <v>0</v>
      </c>
      <c r="E16" s="14">
        <v>0</v>
      </c>
      <c r="F16" s="14">
        <v>0</v>
      </c>
      <c r="G16" s="14">
        <v>0</v>
      </c>
      <c r="H16" s="14">
        <v>0</v>
      </c>
      <c r="I16" s="14">
        <v>0</v>
      </c>
      <c r="J16" s="14">
        <v>0</v>
      </c>
      <c r="K16" s="14">
        <v>0</v>
      </c>
      <c r="L16" s="14">
        <v>0</v>
      </c>
      <c r="M16" s="14">
        <v>0</v>
      </c>
      <c r="N16" s="14">
        <v>1.2</v>
      </c>
      <c r="O16" s="14">
        <v>2</v>
      </c>
      <c r="P16" s="14">
        <v>2.8</v>
      </c>
      <c r="Q16" s="14">
        <v>4</v>
      </c>
      <c r="R16" s="14">
        <v>4.2</v>
      </c>
      <c r="S16" s="14">
        <v>4.4000000000000004</v>
      </c>
      <c r="T16" s="14">
        <v>4.8</v>
      </c>
      <c r="U16" s="14">
        <v>5.7</v>
      </c>
      <c r="V16" s="14">
        <v>6.4</v>
      </c>
      <c r="W16" s="14">
        <v>7.1</v>
      </c>
      <c r="X16" s="14">
        <v>8.8000000000000007</v>
      </c>
      <c r="Y16" s="14">
        <v>9.9</v>
      </c>
      <c r="Z16" s="14">
        <v>10.6</v>
      </c>
      <c r="AA16" s="14">
        <v>10.9</v>
      </c>
      <c r="AB16" s="14">
        <v>9.6999999999999993</v>
      </c>
      <c r="AC16" s="14">
        <v>7.5</v>
      </c>
      <c r="AD16" s="14">
        <v>5.5</v>
      </c>
      <c r="AE16" s="14">
        <v>4.5999999999999996</v>
      </c>
    </row>
    <row r="17" spans="1:31" x14ac:dyDescent="0.25">
      <c r="A17" s="17" t="s">
        <v>145</v>
      </c>
      <c r="B17" s="14">
        <v>99.6</v>
      </c>
      <c r="C17" s="14">
        <v>116</v>
      </c>
      <c r="D17" s="14">
        <v>124.2</v>
      </c>
      <c r="E17" s="14">
        <v>132.80000000000001</v>
      </c>
      <c r="F17" s="14">
        <v>140.80000000000001</v>
      </c>
      <c r="G17" s="14">
        <v>147.9</v>
      </c>
      <c r="H17" s="14">
        <v>152.30000000000001</v>
      </c>
      <c r="I17" s="14">
        <v>146.4</v>
      </c>
      <c r="J17" s="14">
        <v>136.9</v>
      </c>
      <c r="K17" s="14">
        <v>125.7</v>
      </c>
      <c r="L17" s="14">
        <v>116.2</v>
      </c>
      <c r="M17" s="14">
        <v>107.9</v>
      </c>
      <c r="N17" s="14">
        <v>100.8</v>
      </c>
      <c r="O17" s="14">
        <v>94.8</v>
      </c>
      <c r="P17" s="14">
        <v>89.2</v>
      </c>
      <c r="Q17" s="14">
        <v>83.1</v>
      </c>
      <c r="R17" s="14">
        <v>77.099999999999994</v>
      </c>
      <c r="S17" s="14">
        <v>70.8</v>
      </c>
      <c r="T17" s="14">
        <v>58.4</v>
      </c>
      <c r="U17" s="14">
        <v>49.1</v>
      </c>
      <c r="V17" s="14">
        <v>42.8</v>
      </c>
      <c r="W17" s="14">
        <v>31.1</v>
      </c>
      <c r="X17" s="14">
        <v>19.5</v>
      </c>
      <c r="Y17" s="14">
        <v>10.1</v>
      </c>
      <c r="Z17" s="14">
        <v>3.3</v>
      </c>
      <c r="AA17" s="14">
        <v>0.4</v>
      </c>
      <c r="AB17" s="14">
        <v>0.3</v>
      </c>
      <c r="AC17" s="14">
        <v>0.1</v>
      </c>
      <c r="AD17" s="14">
        <v>0.1</v>
      </c>
      <c r="AE17" s="14">
        <v>0.1</v>
      </c>
    </row>
    <row r="18" spans="1:31" x14ac:dyDescent="0.25">
      <c r="A18" s="12" t="s">
        <v>146</v>
      </c>
      <c r="B18" s="14">
        <v>14.5</v>
      </c>
      <c r="C18" s="14">
        <v>14.4</v>
      </c>
      <c r="D18" s="14">
        <v>13.8</v>
      </c>
      <c r="E18" s="14">
        <v>13.2</v>
      </c>
      <c r="F18" s="14">
        <v>12.6</v>
      </c>
      <c r="G18" s="14">
        <v>12.5</v>
      </c>
      <c r="H18" s="14">
        <v>13.2</v>
      </c>
      <c r="I18" s="14">
        <v>13.9</v>
      </c>
      <c r="J18" s="14">
        <v>14.2</v>
      </c>
      <c r="K18" s="14">
        <v>14</v>
      </c>
      <c r="L18" s="14">
        <v>13.7</v>
      </c>
      <c r="M18" s="14">
        <v>12.4</v>
      </c>
      <c r="N18" s="14">
        <v>11.7</v>
      </c>
      <c r="O18" s="14">
        <v>12.4</v>
      </c>
      <c r="P18" s="14">
        <v>12.5</v>
      </c>
      <c r="Q18" s="14">
        <v>11.9</v>
      </c>
      <c r="R18" s="14">
        <v>12</v>
      </c>
      <c r="S18" s="14">
        <v>12.4</v>
      </c>
      <c r="T18" s="14">
        <v>12.3</v>
      </c>
      <c r="U18" s="14">
        <v>11.8</v>
      </c>
      <c r="V18" s="14">
        <v>11.1</v>
      </c>
      <c r="W18" s="14">
        <v>10.3</v>
      </c>
      <c r="X18" s="14">
        <v>9.5</v>
      </c>
      <c r="Y18" s="14">
        <v>8.9</v>
      </c>
      <c r="Z18" s="14">
        <v>9.1</v>
      </c>
      <c r="AA18" s="14">
        <v>8.4</v>
      </c>
      <c r="AB18" s="14">
        <v>8.1</v>
      </c>
      <c r="AC18" s="14">
        <v>8.6</v>
      </c>
      <c r="AD18" s="14">
        <v>9.1</v>
      </c>
      <c r="AE18" s="14">
        <v>9.4</v>
      </c>
    </row>
    <row r="19" spans="1:31" x14ac:dyDescent="0.25">
      <c r="A19" s="12" t="s">
        <v>147</v>
      </c>
      <c r="B19" s="14">
        <v>68.8</v>
      </c>
      <c r="C19" s="14">
        <v>69.099999999999994</v>
      </c>
      <c r="D19" s="14">
        <v>69.8</v>
      </c>
      <c r="E19" s="14">
        <v>70.2</v>
      </c>
      <c r="F19" s="14">
        <v>71</v>
      </c>
      <c r="G19" s="14">
        <v>71.7</v>
      </c>
      <c r="H19" s="14">
        <v>72.099999999999994</v>
      </c>
      <c r="I19" s="14">
        <v>72.400000000000006</v>
      </c>
      <c r="J19" s="14">
        <v>73.099999999999994</v>
      </c>
      <c r="K19" s="14">
        <v>73.5</v>
      </c>
      <c r="L19" s="14">
        <v>73.400000000000006</v>
      </c>
      <c r="M19" s="14">
        <v>72.8</v>
      </c>
      <c r="N19" s="14">
        <v>72.8</v>
      </c>
      <c r="O19" s="14">
        <v>72.8</v>
      </c>
      <c r="P19" s="14">
        <v>72.8</v>
      </c>
      <c r="Q19" s="14">
        <v>72.8</v>
      </c>
      <c r="R19" s="14">
        <v>73</v>
      </c>
      <c r="S19" s="14">
        <v>72.900000000000006</v>
      </c>
      <c r="T19" s="14">
        <v>73.099999999999994</v>
      </c>
      <c r="U19" s="14">
        <v>73.099999999999994</v>
      </c>
      <c r="V19" s="14">
        <v>73.3</v>
      </c>
      <c r="W19" s="14">
        <v>73.7</v>
      </c>
      <c r="X19" s="14">
        <v>73.900000000000006</v>
      </c>
      <c r="Y19" s="14">
        <v>74.400000000000006</v>
      </c>
      <c r="Z19" s="14">
        <v>74.5</v>
      </c>
      <c r="AA19" s="14">
        <v>75.099999999999994</v>
      </c>
      <c r="AB19" s="14">
        <v>75.900000000000006</v>
      </c>
      <c r="AC19" s="14">
        <v>76.400000000000006</v>
      </c>
      <c r="AD19" s="14">
        <v>76.8</v>
      </c>
      <c r="AE19" s="14">
        <v>77.400000000000006</v>
      </c>
    </row>
    <row r="20" spans="1:31" x14ac:dyDescent="0.25">
      <c r="A20" s="12" t="s">
        <v>148</v>
      </c>
      <c r="B20" s="14">
        <v>58.8</v>
      </c>
      <c r="C20" s="14">
        <v>59.1</v>
      </c>
      <c r="D20" s="14">
        <v>60.2</v>
      </c>
      <c r="E20" s="14">
        <v>60.9</v>
      </c>
      <c r="F20" s="14">
        <v>62.1</v>
      </c>
      <c r="G20" s="14">
        <v>62.7</v>
      </c>
      <c r="H20" s="14">
        <v>62.6</v>
      </c>
      <c r="I20" s="14">
        <v>62.3</v>
      </c>
      <c r="J20" s="14">
        <v>62.7</v>
      </c>
      <c r="K20" s="14">
        <v>63.2</v>
      </c>
      <c r="L20" s="14">
        <v>63.3</v>
      </c>
      <c r="M20" s="14">
        <v>63.8</v>
      </c>
      <c r="N20" s="14">
        <v>64.3</v>
      </c>
      <c r="O20" s="14">
        <v>63.8</v>
      </c>
      <c r="P20" s="14">
        <v>63.7</v>
      </c>
      <c r="Q20" s="14">
        <v>64.099999999999994</v>
      </c>
      <c r="R20" s="14">
        <v>64.2</v>
      </c>
      <c r="S20" s="14">
        <v>63.9</v>
      </c>
      <c r="T20" s="14">
        <v>64.099999999999994</v>
      </c>
      <c r="U20" s="14">
        <v>64.5</v>
      </c>
      <c r="V20" s="14">
        <v>65.2</v>
      </c>
      <c r="W20" s="14">
        <v>66.099999999999994</v>
      </c>
      <c r="X20" s="14">
        <v>66.900000000000006</v>
      </c>
      <c r="Y20" s="14">
        <v>67.8</v>
      </c>
      <c r="Z20" s="14">
        <v>67.7</v>
      </c>
      <c r="AA20" s="14">
        <v>68.8</v>
      </c>
      <c r="AB20" s="14">
        <v>69.8</v>
      </c>
      <c r="AC20" s="14">
        <v>69.8</v>
      </c>
      <c r="AD20" s="14">
        <v>69.8</v>
      </c>
      <c r="AE20" s="14">
        <v>70.099999999999994</v>
      </c>
    </row>
    <row r="21" spans="1:31" ht="15" customHeight="1" x14ac:dyDescent="0.25">
      <c r="A21" s="36" t="s">
        <v>149</v>
      </c>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row>
    <row r="22" spans="1:31" x14ac:dyDescent="0.25">
      <c r="A22" s="9" t="s">
        <v>150</v>
      </c>
      <c r="B22" s="14">
        <v>9.6</v>
      </c>
      <c r="C22" s="14">
        <v>9.1999999999999993</v>
      </c>
      <c r="D22" s="14">
        <v>9.3000000000000007</v>
      </c>
      <c r="E22" s="14">
        <v>8.4</v>
      </c>
      <c r="F22" s="14">
        <v>6.9</v>
      </c>
      <c r="G22" s="14">
        <v>6.6</v>
      </c>
      <c r="H22" s="14">
        <v>7.5</v>
      </c>
      <c r="I22" s="14">
        <v>8.1999999999999993</v>
      </c>
      <c r="J22" s="14">
        <v>8.4</v>
      </c>
      <c r="K22" s="14">
        <v>8.5</v>
      </c>
      <c r="L22" s="14">
        <v>8.3000000000000007</v>
      </c>
      <c r="M22" s="14">
        <v>7.5</v>
      </c>
      <c r="N22" s="14">
        <v>7</v>
      </c>
      <c r="O22" s="14">
        <v>8</v>
      </c>
      <c r="P22" s="14">
        <v>8.4</v>
      </c>
      <c r="Q22" s="14">
        <v>7.2</v>
      </c>
      <c r="R22" s="14">
        <v>7.7</v>
      </c>
      <c r="S22" s="14">
        <v>8.5</v>
      </c>
      <c r="T22" s="14">
        <v>8.6999999999999993</v>
      </c>
      <c r="U22" s="14">
        <v>8.6999999999999993</v>
      </c>
      <c r="V22" s="14">
        <v>7.9</v>
      </c>
      <c r="W22" s="14">
        <v>7.1</v>
      </c>
      <c r="X22" s="14">
        <v>6</v>
      </c>
      <c r="Y22" s="14">
        <v>5.4</v>
      </c>
      <c r="Z22" s="14">
        <v>5.6</v>
      </c>
      <c r="AA22" s="14">
        <v>6.3</v>
      </c>
      <c r="AB22" s="14">
        <v>5.6</v>
      </c>
      <c r="AC22" s="14">
        <v>5.5</v>
      </c>
      <c r="AD22" s="14">
        <v>5.6</v>
      </c>
      <c r="AE22" s="14">
        <v>5.7</v>
      </c>
    </row>
    <row r="23" spans="1:31" ht="15.75" thickBot="1" x14ac:dyDescent="0.3">
      <c r="A23" s="9" t="s">
        <v>151</v>
      </c>
      <c r="B23" s="14">
        <v>61.4</v>
      </c>
      <c r="C23" s="14">
        <v>62.3</v>
      </c>
      <c r="D23" s="14">
        <v>62.6</v>
      </c>
      <c r="E23" s="14">
        <v>64.5</v>
      </c>
      <c r="F23" s="14">
        <v>65.8</v>
      </c>
      <c r="G23" s="14">
        <v>65.3</v>
      </c>
      <c r="H23" s="14">
        <v>65</v>
      </c>
      <c r="I23" s="14">
        <v>64.7</v>
      </c>
      <c r="J23" s="14">
        <v>65.599999999999994</v>
      </c>
      <c r="K23" s="14">
        <v>66.5</v>
      </c>
      <c r="L23" s="14">
        <v>66.5</v>
      </c>
      <c r="M23" s="14">
        <v>67.7</v>
      </c>
      <c r="N23" s="14">
        <v>68</v>
      </c>
      <c r="O23" s="14">
        <v>67.099999999999994</v>
      </c>
      <c r="P23" s="14">
        <v>67.599999999999994</v>
      </c>
      <c r="Q23" s="14">
        <v>67.3</v>
      </c>
      <c r="R23" s="14">
        <v>67.2</v>
      </c>
      <c r="S23" s="14">
        <v>67.2</v>
      </c>
      <c r="T23" s="14">
        <v>67.3</v>
      </c>
      <c r="U23" s="14">
        <v>67.2</v>
      </c>
      <c r="V23" s="14">
        <v>67.7</v>
      </c>
      <c r="W23" s="14">
        <v>68.5</v>
      </c>
      <c r="X23" s="14">
        <v>69.7</v>
      </c>
      <c r="Y23" s="14">
        <v>70.5</v>
      </c>
      <c r="Z23" s="14">
        <v>70</v>
      </c>
      <c r="AA23" s="14">
        <v>70.599999999999994</v>
      </c>
      <c r="AB23" s="14">
        <v>71.900000000000006</v>
      </c>
      <c r="AC23" s="14">
        <v>72.099999999999994</v>
      </c>
      <c r="AD23" s="14">
        <v>72.099999999999994</v>
      </c>
      <c r="AE23" s="14">
        <v>72.2</v>
      </c>
    </row>
    <row r="24" spans="1:31" ht="15" customHeight="1" x14ac:dyDescent="0.25">
      <c r="A24" s="29" t="s">
        <v>152</v>
      </c>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row>
    <row r="25" spans="1:31" ht="15" customHeight="1" x14ac:dyDescent="0.25">
      <c r="A25" s="31" t="s">
        <v>153</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row>
    <row r="26" spans="1:31" x14ac:dyDescent="0.25">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row>
  </sheetData>
  <mergeCells count="5">
    <mergeCell ref="A1:AE1"/>
    <mergeCell ref="A2:AE2"/>
    <mergeCell ref="A21:AE21"/>
    <mergeCell ref="A24:AE24"/>
    <mergeCell ref="A25:AE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07C4-99E0-43DB-BCE3-F199E6ED7139}">
  <dimension ref="A1:AE50"/>
  <sheetViews>
    <sheetView showGridLines="0" workbookViewId="0">
      <pane xSplit="1" ySplit="3" topLeftCell="B4" activePane="bottomRight" state="frozenSplit"/>
      <selection pane="topRight" activeCell="B1" sqref="B1"/>
      <selection pane="bottomLeft" activeCell="A4" sqref="A4"/>
      <selection pane="bottomRight" sqref="A1:AE1"/>
    </sheetView>
  </sheetViews>
  <sheetFormatPr defaultRowHeight="15" x14ac:dyDescent="0.25"/>
  <cols>
    <col min="1" max="1" width="70.7109375" style="1" customWidth="1"/>
    <col min="2" max="31" width="7.5703125" style="1" bestFit="1" customWidth="1"/>
    <col min="32" max="16384" width="9.140625" style="1"/>
  </cols>
  <sheetData>
    <row r="1" spans="1:31" ht="15" customHeight="1" x14ac:dyDescent="0.25">
      <c r="A1" s="27" t="s">
        <v>90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row>
    <row r="2" spans="1:31" ht="15.75" thickBot="1" x14ac:dyDescent="0.3">
      <c r="A2" s="28" t="s">
        <v>91</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15.75" thickBot="1" x14ac:dyDescent="0.3">
      <c r="A3" s="2"/>
      <c r="B3" s="2">
        <v>1996</v>
      </c>
      <c r="C3" s="2">
        <v>1997</v>
      </c>
      <c r="D3" s="2">
        <v>1998</v>
      </c>
      <c r="E3" s="2">
        <v>1999</v>
      </c>
      <c r="F3" s="2">
        <v>2000</v>
      </c>
      <c r="G3" s="2">
        <v>2001</v>
      </c>
      <c r="H3" s="2">
        <v>2002</v>
      </c>
      <c r="I3" s="2">
        <v>2003</v>
      </c>
      <c r="J3" s="2">
        <v>2004</v>
      </c>
      <c r="K3" s="2">
        <v>2005</v>
      </c>
      <c r="L3" s="2">
        <v>2006</v>
      </c>
      <c r="M3" s="2">
        <v>2007</v>
      </c>
      <c r="N3" s="2">
        <v>2008</v>
      </c>
      <c r="O3" s="2">
        <v>2009</v>
      </c>
      <c r="P3" s="2">
        <v>2010</v>
      </c>
      <c r="Q3" s="2">
        <v>2011</v>
      </c>
      <c r="R3" s="2">
        <v>2012</v>
      </c>
      <c r="S3" s="2">
        <v>2013</v>
      </c>
      <c r="T3" s="2">
        <v>2014</v>
      </c>
      <c r="U3" s="2">
        <v>2015</v>
      </c>
      <c r="V3" s="2">
        <v>2016</v>
      </c>
      <c r="W3" s="2">
        <v>2017</v>
      </c>
      <c r="X3" s="2">
        <v>2018</v>
      </c>
      <c r="Y3" s="2">
        <v>2019</v>
      </c>
      <c r="Z3" s="2">
        <v>2020</v>
      </c>
      <c r="AA3" s="2">
        <v>2021</v>
      </c>
      <c r="AB3" s="2">
        <v>2022</v>
      </c>
      <c r="AC3" s="2">
        <v>2023</v>
      </c>
      <c r="AD3" s="2">
        <v>2024</v>
      </c>
      <c r="AE3" s="2">
        <v>2025</v>
      </c>
    </row>
    <row r="4" spans="1:31" x14ac:dyDescent="0.25">
      <c r="A4" s="3" t="s">
        <v>92</v>
      </c>
      <c r="B4" s="13">
        <v>10156.5</v>
      </c>
      <c r="C4" s="13">
        <v>10181.200000000001</v>
      </c>
      <c r="D4" s="13">
        <v>10203</v>
      </c>
      <c r="E4" s="13">
        <v>10226.4</v>
      </c>
      <c r="F4" s="13">
        <v>10251.200000000001</v>
      </c>
      <c r="G4" s="13">
        <v>10286.6</v>
      </c>
      <c r="H4" s="13">
        <v>10332.799999999999</v>
      </c>
      <c r="I4" s="13">
        <v>10376.1</v>
      </c>
      <c r="J4" s="13">
        <v>10421.1</v>
      </c>
      <c r="K4" s="13">
        <v>10478.6</v>
      </c>
      <c r="L4" s="13">
        <v>10548</v>
      </c>
      <c r="M4" s="13">
        <v>10624.8</v>
      </c>
      <c r="N4" s="13">
        <v>10709.1</v>
      </c>
      <c r="O4" s="13">
        <v>10796.5</v>
      </c>
      <c r="P4" s="13">
        <v>10895.6</v>
      </c>
      <c r="Q4" s="13">
        <v>10993.6</v>
      </c>
      <c r="R4" s="13">
        <v>11067.8</v>
      </c>
      <c r="S4" s="13">
        <v>11125</v>
      </c>
      <c r="T4" s="13">
        <v>11179.8</v>
      </c>
      <c r="U4" s="13">
        <v>11238.5</v>
      </c>
      <c r="V4" s="13">
        <v>11295</v>
      </c>
      <c r="W4" s="13">
        <v>11349.1</v>
      </c>
      <c r="X4" s="13">
        <v>11403.7</v>
      </c>
      <c r="Y4" s="13">
        <v>11462</v>
      </c>
      <c r="Z4" s="13">
        <v>11506.9</v>
      </c>
      <c r="AA4" s="13">
        <v>11552.6</v>
      </c>
      <c r="AB4" s="13">
        <v>11640.8</v>
      </c>
      <c r="AC4" s="13">
        <v>11730.6</v>
      </c>
      <c r="AD4" s="13">
        <v>11788.2</v>
      </c>
      <c r="AE4" s="13">
        <v>11825</v>
      </c>
    </row>
    <row r="5" spans="1:31" x14ac:dyDescent="0.25">
      <c r="A5" s="19" t="s">
        <v>93</v>
      </c>
      <c r="B5" s="14">
        <v>6703.1</v>
      </c>
      <c r="C5" s="14">
        <v>6706.1</v>
      </c>
      <c r="D5" s="14">
        <v>6708.7</v>
      </c>
      <c r="E5" s="14">
        <v>6715.1</v>
      </c>
      <c r="F5" s="14">
        <v>6723.9</v>
      </c>
      <c r="G5" s="14">
        <v>6743.3</v>
      </c>
      <c r="H5" s="14">
        <v>6774.4</v>
      </c>
      <c r="I5" s="14">
        <v>6804.8</v>
      </c>
      <c r="J5" s="14">
        <v>6835.2</v>
      </c>
      <c r="K5" s="14">
        <v>6878.9</v>
      </c>
      <c r="L5" s="14">
        <v>6941.5</v>
      </c>
      <c r="M5" s="14">
        <v>7010.6</v>
      </c>
      <c r="N5" s="14">
        <v>7072.9</v>
      </c>
      <c r="O5" s="14">
        <v>7124.5</v>
      </c>
      <c r="P5" s="14">
        <v>7179.7</v>
      </c>
      <c r="Q5" s="14">
        <v>7225</v>
      </c>
      <c r="R5" s="14">
        <v>7246.9</v>
      </c>
      <c r="S5" s="14">
        <v>7259</v>
      </c>
      <c r="T5" s="14">
        <v>7268.2</v>
      </c>
      <c r="U5" s="14">
        <v>7283.8</v>
      </c>
      <c r="V5" s="14">
        <v>7300.1</v>
      </c>
      <c r="W5" s="14">
        <v>7312.3</v>
      </c>
      <c r="X5" s="14">
        <v>7325.4</v>
      </c>
      <c r="Y5" s="14">
        <v>7342.7</v>
      </c>
      <c r="Z5" s="14">
        <v>7358</v>
      </c>
      <c r="AA5" s="14">
        <v>7376.4</v>
      </c>
      <c r="AB5" s="14">
        <v>7422.2</v>
      </c>
      <c r="AC5" s="14">
        <v>7472.9</v>
      </c>
      <c r="AD5" s="14">
        <v>7496.8</v>
      </c>
      <c r="AE5" s="14">
        <v>7502</v>
      </c>
    </row>
    <row r="6" spans="1:31" x14ac:dyDescent="0.25">
      <c r="A6" s="8" t="s">
        <v>94</v>
      </c>
      <c r="B6" s="14">
        <v>5547.4</v>
      </c>
      <c r="C6" s="14">
        <v>5545.9</v>
      </c>
      <c r="D6" s="14">
        <v>5518.3</v>
      </c>
      <c r="E6" s="14">
        <v>5510.8</v>
      </c>
      <c r="F6" s="14">
        <v>5478.6</v>
      </c>
      <c r="G6" s="14">
        <v>5450.5</v>
      </c>
      <c r="H6" s="14">
        <v>5446.4</v>
      </c>
      <c r="I6" s="14">
        <v>5451.3</v>
      </c>
      <c r="J6" s="14">
        <v>5427.1</v>
      </c>
      <c r="K6" s="14">
        <v>5422.7</v>
      </c>
      <c r="L6" s="14">
        <v>5456.3</v>
      </c>
      <c r="M6" s="14">
        <v>5521.2</v>
      </c>
      <c r="N6" s="14">
        <v>5559.4</v>
      </c>
      <c r="O6" s="14">
        <v>5608.4</v>
      </c>
      <c r="P6" s="14">
        <v>5668.8</v>
      </c>
      <c r="Q6" s="14">
        <v>5732.4</v>
      </c>
      <c r="R6" s="14">
        <v>5778.6</v>
      </c>
      <c r="S6" s="14">
        <v>5831.7</v>
      </c>
      <c r="T6" s="14">
        <v>5866.2</v>
      </c>
      <c r="U6" s="14">
        <v>5912.7</v>
      </c>
      <c r="V6" s="14">
        <v>5942.6</v>
      </c>
      <c r="W6" s="14">
        <v>5961.5</v>
      </c>
      <c r="X6" s="14">
        <v>5987.3</v>
      </c>
      <c r="Y6" s="14">
        <v>5995.9</v>
      </c>
      <c r="Z6" s="14">
        <v>6028.1</v>
      </c>
      <c r="AA6" s="14">
        <v>6013.1</v>
      </c>
      <c r="AB6" s="14">
        <v>6008.4</v>
      </c>
      <c r="AC6" s="14">
        <v>6022.1</v>
      </c>
      <c r="AD6" s="14">
        <v>6027</v>
      </c>
      <c r="AE6" s="14">
        <v>6021.7</v>
      </c>
    </row>
    <row r="7" spans="1:31" x14ac:dyDescent="0.25">
      <c r="A7" s="20" t="s">
        <v>95</v>
      </c>
      <c r="B7" s="14">
        <v>183.4</v>
      </c>
      <c r="C7" s="14">
        <v>179.8</v>
      </c>
      <c r="D7" s="14">
        <v>173.9</v>
      </c>
      <c r="E7" s="14">
        <v>173</v>
      </c>
      <c r="F7" s="14">
        <v>174.2</v>
      </c>
      <c r="G7" s="14">
        <v>171.9</v>
      </c>
      <c r="H7" s="14">
        <v>170.1</v>
      </c>
      <c r="I7" s="14">
        <v>171.6</v>
      </c>
      <c r="J7" s="14">
        <v>176.1</v>
      </c>
      <c r="K7" s="14">
        <v>180.4</v>
      </c>
      <c r="L7" s="14">
        <v>186.5</v>
      </c>
      <c r="M7" s="14">
        <v>191.1</v>
      </c>
      <c r="N7" s="14">
        <v>189.8</v>
      </c>
      <c r="O7" s="14">
        <v>189.9</v>
      </c>
      <c r="P7" s="14">
        <v>192.5</v>
      </c>
      <c r="Q7" s="14">
        <v>188.2</v>
      </c>
      <c r="R7" s="14">
        <v>182.6</v>
      </c>
      <c r="S7" s="14">
        <v>179.9</v>
      </c>
      <c r="T7" s="14">
        <v>176.7</v>
      </c>
      <c r="U7" s="14">
        <v>163.5</v>
      </c>
      <c r="V7" s="14">
        <v>149.1</v>
      </c>
      <c r="W7" s="14">
        <v>136.80000000000001</v>
      </c>
      <c r="X7" s="14">
        <v>125.7</v>
      </c>
      <c r="Y7" s="14">
        <v>108.1</v>
      </c>
      <c r="Z7" s="14">
        <v>87.9</v>
      </c>
      <c r="AA7" s="14">
        <v>75.7</v>
      </c>
      <c r="AB7" s="14">
        <v>66.400000000000006</v>
      </c>
      <c r="AC7" s="14">
        <v>59.6</v>
      </c>
      <c r="AD7" s="14">
        <v>57.8</v>
      </c>
      <c r="AE7" s="14">
        <v>57.3</v>
      </c>
    </row>
    <row r="8" spans="1:31" x14ac:dyDescent="0.25">
      <c r="A8" s="21" t="s">
        <v>96</v>
      </c>
      <c r="B8" s="14">
        <v>5.9</v>
      </c>
      <c r="C8" s="14">
        <v>7.3</v>
      </c>
      <c r="D8" s="14">
        <v>8.3000000000000007</v>
      </c>
      <c r="E8" s="14">
        <v>9</v>
      </c>
      <c r="F8" s="14">
        <v>9.4</v>
      </c>
      <c r="G8" s="14">
        <v>9.1999999999999993</v>
      </c>
      <c r="H8" s="14">
        <v>8</v>
      </c>
      <c r="I8" s="14">
        <v>6.7</v>
      </c>
      <c r="J8" s="14">
        <v>5.8</v>
      </c>
      <c r="K8" s="14">
        <v>7</v>
      </c>
      <c r="L8" s="14">
        <v>9.1999999999999993</v>
      </c>
      <c r="M8" s="14">
        <v>10.8</v>
      </c>
      <c r="N8" s="14">
        <v>11.1</v>
      </c>
      <c r="O8" s="14">
        <v>10.7</v>
      </c>
      <c r="P8" s="14">
        <v>9.9</v>
      </c>
      <c r="Q8" s="14">
        <v>9</v>
      </c>
      <c r="R8" s="14">
        <v>8.3000000000000007</v>
      </c>
      <c r="S8" s="14">
        <v>7.6</v>
      </c>
      <c r="T8" s="14">
        <v>6.9</v>
      </c>
      <c r="U8" s="14">
        <v>2</v>
      </c>
      <c r="V8" s="14">
        <v>0.7</v>
      </c>
      <c r="W8" s="14">
        <v>0.8</v>
      </c>
      <c r="X8" s="14">
        <v>0.8</v>
      </c>
      <c r="Y8" s="14">
        <v>0.8</v>
      </c>
      <c r="Z8" s="14">
        <v>0.6</v>
      </c>
      <c r="AA8" s="14">
        <v>0.4</v>
      </c>
      <c r="AB8" s="14">
        <v>0.4</v>
      </c>
      <c r="AC8" s="14">
        <v>0.3</v>
      </c>
      <c r="AD8" s="14">
        <v>0.3</v>
      </c>
      <c r="AE8" s="14">
        <v>0.3</v>
      </c>
    </row>
    <row r="9" spans="1:31" x14ac:dyDescent="0.25">
      <c r="A9" s="21" t="s">
        <v>97</v>
      </c>
      <c r="B9" s="14">
        <v>10.5</v>
      </c>
      <c r="C9" s="14">
        <v>11.1</v>
      </c>
      <c r="D9" s="14">
        <v>10.199999999999999</v>
      </c>
      <c r="E9" s="14">
        <v>10.3</v>
      </c>
      <c r="F9" s="14">
        <v>12.9</v>
      </c>
      <c r="G9" s="14">
        <v>12.7</v>
      </c>
      <c r="H9" s="14">
        <v>14.4</v>
      </c>
      <c r="I9" s="14">
        <v>15.4</v>
      </c>
      <c r="J9" s="14">
        <v>16.7</v>
      </c>
      <c r="K9" s="14">
        <v>19.2</v>
      </c>
      <c r="L9" s="14">
        <v>20.2</v>
      </c>
      <c r="M9" s="14">
        <v>21.4</v>
      </c>
      <c r="N9" s="14">
        <v>20.8</v>
      </c>
      <c r="O9" s="14">
        <v>20.3</v>
      </c>
      <c r="P9" s="14">
        <v>21.6</v>
      </c>
      <c r="Q9" s="14">
        <v>21.6</v>
      </c>
      <c r="R9" s="14">
        <v>22.1</v>
      </c>
      <c r="S9" s="14">
        <v>23.4</v>
      </c>
      <c r="T9" s="14">
        <v>24.8</v>
      </c>
      <c r="U9" s="14">
        <v>23.9</v>
      </c>
      <c r="V9" s="14">
        <v>21.3</v>
      </c>
      <c r="W9" s="14">
        <v>21.8</v>
      </c>
      <c r="X9" s="14">
        <v>20.8</v>
      </c>
      <c r="Y9" s="14">
        <v>19.2</v>
      </c>
      <c r="Z9" s="14">
        <v>16.7</v>
      </c>
      <c r="AA9" s="14">
        <v>15.6</v>
      </c>
      <c r="AB9" s="14">
        <v>14.9</v>
      </c>
      <c r="AC9" s="14">
        <v>14.8</v>
      </c>
      <c r="AD9" s="14">
        <v>15.6</v>
      </c>
      <c r="AE9" s="14">
        <v>15.8</v>
      </c>
    </row>
    <row r="10" spans="1:31" x14ac:dyDescent="0.25">
      <c r="A10" s="21" t="s">
        <v>98</v>
      </c>
      <c r="B10" s="14" t="s">
        <v>99</v>
      </c>
      <c r="C10" s="14">
        <v>20.3</v>
      </c>
      <c r="D10" s="14">
        <v>21.8</v>
      </c>
      <c r="E10" s="14">
        <v>24.9</v>
      </c>
      <c r="F10" s="14">
        <v>27.7</v>
      </c>
      <c r="G10" s="14">
        <v>29.9</v>
      </c>
      <c r="H10" s="14">
        <v>29.7</v>
      </c>
      <c r="I10" s="14">
        <v>28.4</v>
      </c>
      <c r="J10" s="14">
        <v>28.6</v>
      </c>
      <c r="K10" s="14">
        <v>29</v>
      </c>
      <c r="L10" s="14">
        <v>28.8</v>
      </c>
      <c r="M10" s="14">
        <v>28.1</v>
      </c>
      <c r="N10" s="14">
        <v>27</v>
      </c>
      <c r="O10" s="14">
        <v>25.4</v>
      </c>
      <c r="P10" s="14">
        <v>24.7</v>
      </c>
      <c r="Q10" s="14">
        <v>24.3</v>
      </c>
      <c r="R10" s="14">
        <v>23.3</v>
      </c>
      <c r="S10" s="14">
        <v>22.8</v>
      </c>
      <c r="T10" s="14">
        <v>22.6</v>
      </c>
      <c r="U10" s="14">
        <v>21.7</v>
      </c>
      <c r="V10" s="14">
        <v>20.2</v>
      </c>
      <c r="W10" s="14">
        <v>19.600000000000001</v>
      </c>
      <c r="X10" s="14">
        <v>19.2</v>
      </c>
      <c r="Y10" s="14">
        <v>19.8</v>
      </c>
      <c r="Z10" s="14">
        <v>18.600000000000001</v>
      </c>
      <c r="AA10" s="14">
        <v>18.5</v>
      </c>
      <c r="AB10" s="14">
        <v>20.5</v>
      </c>
      <c r="AC10" s="14">
        <v>20.9</v>
      </c>
      <c r="AD10" s="14">
        <v>21</v>
      </c>
      <c r="AE10" s="14">
        <v>21.1</v>
      </c>
    </row>
    <row r="11" spans="1:31" x14ac:dyDescent="0.25">
      <c r="A11" s="21" t="s">
        <v>100</v>
      </c>
      <c r="B11" s="14"/>
      <c r="C11" s="14"/>
      <c r="D11" s="14"/>
      <c r="E11" s="14"/>
      <c r="F11" s="14"/>
      <c r="G11" s="14">
        <v>23.4</v>
      </c>
      <c r="H11" s="14">
        <v>16.3</v>
      </c>
      <c r="I11" s="14">
        <v>8.5</v>
      </c>
      <c r="J11" s="14">
        <v>8.4</v>
      </c>
      <c r="K11" s="14">
        <v>9</v>
      </c>
      <c r="L11" s="14">
        <v>8.9</v>
      </c>
      <c r="M11" s="14">
        <v>8.4</v>
      </c>
      <c r="N11" s="14">
        <v>8</v>
      </c>
      <c r="O11" s="14">
        <v>7</v>
      </c>
      <c r="P11" s="14">
        <v>6.3</v>
      </c>
      <c r="Q11" s="14">
        <v>6.3</v>
      </c>
      <c r="R11" s="14">
        <v>6</v>
      </c>
      <c r="S11" s="14">
        <v>5.2</v>
      </c>
      <c r="T11" s="14">
        <v>4.8</v>
      </c>
      <c r="U11" s="14">
        <v>4.5999999999999996</v>
      </c>
      <c r="V11" s="14">
        <v>4.4000000000000004</v>
      </c>
      <c r="W11" s="14">
        <v>3.4</v>
      </c>
      <c r="X11" s="14">
        <v>2.2000000000000002</v>
      </c>
      <c r="Y11" s="14">
        <v>2.2000000000000002</v>
      </c>
      <c r="Z11" s="14">
        <v>2</v>
      </c>
      <c r="AA11" s="14">
        <v>1.9</v>
      </c>
      <c r="AB11" s="14">
        <v>2.2000000000000002</v>
      </c>
      <c r="AC11" s="14">
        <v>2.2000000000000002</v>
      </c>
      <c r="AD11" s="14">
        <v>2.1</v>
      </c>
      <c r="AE11" s="14">
        <v>2.2000000000000002</v>
      </c>
    </row>
    <row r="12" spans="1:31" x14ac:dyDescent="0.25">
      <c r="A12" s="21" t="s">
        <v>101</v>
      </c>
      <c r="B12" s="14"/>
      <c r="C12" s="14"/>
      <c r="D12" s="14"/>
      <c r="E12" s="14"/>
      <c r="F12" s="14"/>
      <c r="G12" s="14">
        <v>6.5</v>
      </c>
      <c r="H12" s="14">
        <v>6.8</v>
      </c>
      <c r="I12" s="14">
        <v>7</v>
      </c>
      <c r="J12" s="14">
        <v>7</v>
      </c>
      <c r="K12" s="14">
        <v>7.1</v>
      </c>
      <c r="L12" s="14">
        <v>7.7</v>
      </c>
      <c r="M12" s="14">
        <v>8.1999999999999993</v>
      </c>
      <c r="N12" s="14">
        <v>8.6999999999999993</v>
      </c>
      <c r="O12" s="14">
        <v>9.3000000000000007</v>
      </c>
      <c r="P12" s="14">
        <v>10</v>
      </c>
      <c r="Q12" s="14">
        <v>10.199999999999999</v>
      </c>
      <c r="R12" s="14">
        <v>10.4</v>
      </c>
      <c r="S12" s="14">
        <v>11.6</v>
      </c>
      <c r="T12" s="14">
        <v>11.9</v>
      </c>
      <c r="U12" s="14">
        <v>11.8</v>
      </c>
      <c r="V12" s="14">
        <v>12.1</v>
      </c>
      <c r="W12" s="14">
        <v>12.6</v>
      </c>
      <c r="X12" s="14">
        <v>12.9</v>
      </c>
      <c r="Y12" s="14">
        <v>13.4</v>
      </c>
      <c r="Z12" s="14">
        <v>12.5</v>
      </c>
      <c r="AA12" s="14">
        <v>12.6</v>
      </c>
      <c r="AB12" s="14">
        <v>14.5</v>
      </c>
      <c r="AC12" s="14">
        <v>15.1</v>
      </c>
      <c r="AD12" s="14">
        <v>15.8</v>
      </c>
      <c r="AE12" s="14">
        <v>15.9</v>
      </c>
    </row>
    <row r="13" spans="1:31" x14ac:dyDescent="0.25">
      <c r="A13" s="21" t="s">
        <v>102</v>
      </c>
      <c r="B13" s="14">
        <v>0</v>
      </c>
      <c r="C13" s="14">
        <v>0</v>
      </c>
      <c r="D13" s="14">
        <v>0</v>
      </c>
      <c r="E13" s="14">
        <v>0</v>
      </c>
      <c r="F13" s="14">
        <v>0</v>
      </c>
      <c r="G13" s="14">
        <v>0</v>
      </c>
      <c r="H13" s="14">
        <v>6.6</v>
      </c>
      <c r="I13" s="14">
        <v>12.9</v>
      </c>
      <c r="J13" s="14">
        <v>13.2</v>
      </c>
      <c r="K13" s="14">
        <v>12.9</v>
      </c>
      <c r="L13" s="14">
        <v>12.3</v>
      </c>
      <c r="M13" s="14">
        <v>11.5</v>
      </c>
      <c r="N13" s="14">
        <v>10.3</v>
      </c>
      <c r="O13" s="14">
        <v>9</v>
      </c>
      <c r="P13" s="14">
        <v>8.4</v>
      </c>
      <c r="Q13" s="14">
        <v>7.8</v>
      </c>
      <c r="R13" s="14">
        <v>6.9</v>
      </c>
      <c r="S13" s="14">
        <v>6</v>
      </c>
      <c r="T13" s="14">
        <v>5.8</v>
      </c>
      <c r="U13" s="14">
        <v>5.3</v>
      </c>
      <c r="V13" s="14">
        <v>3.7</v>
      </c>
      <c r="W13" s="14">
        <v>3.6</v>
      </c>
      <c r="X13" s="14">
        <v>4.0999999999999996</v>
      </c>
      <c r="Y13" s="14">
        <v>4.2</v>
      </c>
      <c r="Z13" s="14">
        <v>4.0999999999999996</v>
      </c>
      <c r="AA13" s="14">
        <v>4</v>
      </c>
      <c r="AB13" s="14">
        <v>3.9</v>
      </c>
      <c r="AC13" s="14">
        <v>3.6</v>
      </c>
      <c r="AD13" s="14">
        <v>3.1</v>
      </c>
      <c r="AE13" s="14">
        <v>3</v>
      </c>
    </row>
    <row r="14" spans="1:31" x14ac:dyDescent="0.25">
      <c r="A14" s="21" t="s">
        <v>103</v>
      </c>
      <c r="B14" s="14" t="s">
        <v>104</v>
      </c>
      <c r="C14" s="14">
        <v>130.69999999999999</v>
      </c>
      <c r="D14" s="14">
        <v>123.7</v>
      </c>
      <c r="E14" s="14">
        <v>118.6</v>
      </c>
      <c r="F14" s="14">
        <v>114.5</v>
      </c>
      <c r="G14" s="14">
        <v>110</v>
      </c>
      <c r="H14" s="14">
        <v>106.5</v>
      </c>
      <c r="I14" s="14">
        <v>107.9</v>
      </c>
      <c r="J14" s="14">
        <v>109.9</v>
      </c>
      <c r="K14" s="14">
        <v>109</v>
      </c>
      <c r="L14" s="14">
        <v>111.1</v>
      </c>
      <c r="M14" s="14">
        <v>113.6</v>
      </c>
      <c r="N14" s="14">
        <v>114.2</v>
      </c>
      <c r="O14" s="14">
        <v>115.6</v>
      </c>
      <c r="P14" s="14">
        <v>117.5</v>
      </c>
      <c r="Q14" s="14">
        <v>115.2</v>
      </c>
      <c r="R14" s="14">
        <v>110.8</v>
      </c>
      <c r="S14" s="14">
        <v>106.9</v>
      </c>
      <c r="T14" s="14">
        <v>102.3</v>
      </c>
      <c r="U14" s="14">
        <v>96.2</v>
      </c>
      <c r="V14" s="14">
        <v>88.1</v>
      </c>
      <c r="W14" s="14">
        <v>76.900000000000006</v>
      </c>
      <c r="X14" s="14">
        <v>65.7</v>
      </c>
      <c r="Y14" s="14">
        <v>47.1</v>
      </c>
      <c r="Z14" s="14">
        <v>32</v>
      </c>
      <c r="AA14" s="14">
        <v>21.4</v>
      </c>
      <c r="AB14" s="14">
        <v>13.5</v>
      </c>
      <c r="AC14" s="14">
        <v>8</v>
      </c>
      <c r="AD14" s="14">
        <v>5.0999999999999996</v>
      </c>
      <c r="AE14" s="14">
        <v>4.3</v>
      </c>
    </row>
    <row r="15" spans="1:31" x14ac:dyDescent="0.25">
      <c r="A15" s="21" t="s">
        <v>105</v>
      </c>
      <c r="B15" s="14">
        <v>11.4</v>
      </c>
      <c r="C15" s="14">
        <v>10.3</v>
      </c>
      <c r="D15" s="14">
        <v>9.9</v>
      </c>
      <c r="E15" s="14">
        <v>10.1</v>
      </c>
      <c r="F15" s="14">
        <v>9.8000000000000007</v>
      </c>
      <c r="G15" s="14">
        <v>10.199999999999999</v>
      </c>
      <c r="H15" s="14">
        <v>11.6</v>
      </c>
      <c r="I15" s="14">
        <v>13.2</v>
      </c>
      <c r="J15" s="14">
        <v>15.1</v>
      </c>
      <c r="K15" s="14">
        <v>16.2</v>
      </c>
      <c r="L15" s="14">
        <v>17.2</v>
      </c>
      <c r="M15" s="14">
        <v>17.2</v>
      </c>
      <c r="N15" s="14">
        <v>16.8</v>
      </c>
      <c r="O15" s="14">
        <v>18</v>
      </c>
      <c r="P15" s="14">
        <v>18.899999999999999</v>
      </c>
      <c r="Q15" s="14">
        <v>18.100000000000001</v>
      </c>
      <c r="R15" s="14">
        <v>18.100000000000001</v>
      </c>
      <c r="S15" s="14">
        <v>19.3</v>
      </c>
      <c r="T15" s="14">
        <v>20.100000000000001</v>
      </c>
      <c r="U15" s="14">
        <v>19.7</v>
      </c>
      <c r="V15" s="14">
        <v>18.8</v>
      </c>
      <c r="W15" s="14">
        <v>17.7</v>
      </c>
      <c r="X15" s="14">
        <v>19.2</v>
      </c>
      <c r="Y15" s="14">
        <v>21.2</v>
      </c>
      <c r="Z15" s="14">
        <v>20</v>
      </c>
      <c r="AA15" s="14">
        <v>19.7</v>
      </c>
      <c r="AB15" s="14">
        <v>17.100000000000001</v>
      </c>
      <c r="AC15" s="14">
        <v>15.6</v>
      </c>
      <c r="AD15" s="14">
        <v>15.9</v>
      </c>
      <c r="AE15" s="14">
        <v>15.9</v>
      </c>
    </row>
    <row r="16" spans="1:31" x14ac:dyDescent="0.25">
      <c r="A16" s="8" t="s">
        <v>106</v>
      </c>
      <c r="B16" s="14">
        <v>4609.1000000000004</v>
      </c>
      <c r="C16" s="14">
        <v>4635.3</v>
      </c>
      <c r="D16" s="14">
        <v>4684.8</v>
      </c>
      <c r="E16" s="14">
        <v>4715.6000000000004</v>
      </c>
      <c r="F16" s="14">
        <v>4772.6000000000004</v>
      </c>
      <c r="G16" s="14">
        <v>4836</v>
      </c>
      <c r="H16" s="14">
        <v>4886.3999999999996</v>
      </c>
      <c r="I16" s="14">
        <v>4924.8</v>
      </c>
      <c r="J16" s="14">
        <v>4994</v>
      </c>
      <c r="K16" s="14">
        <v>5055.8999999999996</v>
      </c>
      <c r="L16" s="14">
        <v>5091.6000000000004</v>
      </c>
      <c r="M16" s="14">
        <v>5103.7</v>
      </c>
      <c r="N16" s="14">
        <v>5149.7</v>
      </c>
      <c r="O16" s="14">
        <v>5188.1000000000004</v>
      </c>
      <c r="P16" s="14">
        <v>5226.8</v>
      </c>
      <c r="Q16" s="14">
        <v>5261.3</v>
      </c>
      <c r="R16" s="14">
        <v>5289.2</v>
      </c>
      <c r="S16" s="14">
        <v>5293.3</v>
      </c>
      <c r="T16" s="14">
        <v>5313.6</v>
      </c>
      <c r="U16" s="14">
        <v>5325.8</v>
      </c>
      <c r="V16" s="14">
        <v>5352.4</v>
      </c>
      <c r="W16" s="14">
        <v>5387.5</v>
      </c>
      <c r="X16" s="14">
        <v>5416.5</v>
      </c>
      <c r="Y16" s="14">
        <v>5466.2</v>
      </c>
      <c r="Z16" s="14">
        <v>5478.8</v>
      </c>
      <c r="AA16" s="14">
        <v>5539.5</v>
      </c>
      <c r="AB16" s="14">
        <v>5632.4</v>
      </c>
      <c r="AC16" s="14">
        <v>5708.5</v>
      </c>
      <c r="AD16" s="14">
        <v>5761.2</v>
      </c>
      <c r="AE16" s="14">
        <v>5803.4</v>
      </c>
    </row>
    <row r="17" spans="1:31" x14ac:dyDescent="0.25">
      <c r="A17" s="8" t="s">
        <v>107</v>
      </c>
      <c r="B17" s="14">
        <v>3879</v>
      </c>
      <c r="C17" s="14">
        <v>3905.4</v>
      </c>
      <c r="D17" s="14">
        <v>3973.9</v>
      </c>
      <c r="E17" s="14">
        <v>4028.7</v>
      </c>
      <c r="F17" s="14">
        <v>4109.7</v>
      </c>
      <c r="G17" s="14">
        <v>4166</v>
      </c>
      <c r="H17" s="14">
        <v>4175.5</v>
      </c>
      <c r="I17" s="14">
        <v>4171.6000000000004</v>
      </c>
      <c r="J17" s="14">
        <v>4212.7</v>
      </c>
      <c r="K17" s="14">
        <v>4273.2</v>
      </c>
      <c r="L17" s="14">
        <v>4321.3</v>
      </c>
      <c r="M17" s="14">
        <v>4393.3999999999996</v>
      </c>
      <c r="N17" s="14">
        <v>4471.6000000000004</v>
      </c>
      <c r="O17" s="14">
        <v>4464.1000000000004</v>
      </c>
      <c r="P17" s="14">
        <v>4492.8999999999996</v>
      </c>
      <c r="Q17" s="14">
        <v>4552.8999999999996</v>
      </c>
      <c r="R17" s="14">
        <v>4572.3</v>
      </c>
      <c r="S17" s="14">
        <v>4558.8999999999996</v>
      </c>
      <c r="T17" s="14">
        <v>4577.1000000000004</v>
      </c>
      <c r="U17" s="14">
        <v>4617.2</v>
      </c>
      <c r="V17" s="14">
        <v>4675.1000000000004</v>
      </c>
      <c r="W17" s="14">
        <v>4748.3999999999996</v>
      </c>
      <c r="X17" s="14">
        <v>4818.1000000000004</v>
      </c>
      <c r="Y17" s="14">
        <v>4895.1000000000004</v>
      </c>
      <c r="Z17" s="14">
        <v>4898.3</v>
      </c>
      <c r="AA17" s="14">
        <v>4992.3</v>
      </c>
      <c r="AB17" s="14">
        <v>5095.8999999999996</v>
      </c>
      <c r="AC17" s="14">
        <v>5136.7</v>
      </c>
      <c r="AD17" s="14">
        <v>5152.5</v>
      </c>
      <c r="AE17" s="14">
        <v>5177.2</v>
      </c>
    </row>
    <row r="18" spans="1:31" x14ac:dyDescent="0.25">
      <c r="A18" s="20" t="s">
        <v>95</v>
      </c>
      <c r="B18" s="22">
        <v>64.400000000000006</v>
      </c>
      <c r="C18" s="22">
        <v>75.599999999999994</v>
      </c>
      <c r="D18" s="22">
        <v>93.9</v>
      </c>
      <c r="E18" s="22">
        <v>115</v>
      </c>
      <c r="F18" s="22">
        <v>129.9</v>
      </c>
      <c r="G18" s="22">
        <v>145</v>
      </c>
      <c r="H18" s="22">
        <v>172.1</v>
      </c>
      <c r="I18" s="22">
        <v>215.4</v>
      </c>
      <c r="J18" s="22">
        <v>247</v>
      </c>
      <c r="K18" s="22">
        <v>274.39999999999998</v>
      </c>
      <c r="L18" s="22">
        <v>295.10000000000002</v>
      </c>
      <c r="M18" s="22">
        <v>313.60000000000002</v>
      </c>
      <c r="N18" s="22">
        <v>331.7</v>
      </c>
      <c r="O18" s="22">
        <v>348.4</v>
      </c>
      <c r="P18" s="22">
        <v>378.6</v>
      </c>
      <c r="Q18" s="22">
        <v>416</v>
      </c>
      <c r="R18" s="22">
        <v>401.5</v>
      </c>
      <c r="S18" s="22">
        <v>373.6</v>
      </c>
      <c r="T18" s="22">
        <v>379.6</v>
      </c>
      <c r="U18" s="22">
        <v>384.9</v>
      </c>
      <c r="V18" s="22">
        <v>373.1</v>
      </c>
      <c r="W18" s="22">
        <v>356.6</v>
      </c>
      <c r="X18" s="22">
        <v>333.3</v>
      </c>
      <c r="Y18" s="22">
        <v>321.10000000000002</v>
      </c>
      <c r="Z18" s="22">
        <v>311.3</v>
      </c>
      <c r="AA18" s="22">
        <v>286.60000000000002</v>
      </c>
      <c r="AB18" s="22">
        <v>282.60000000000002</v>
      </c>
      <c r="AC18" s="22">
        <v>276.10000000000002</v>
      </c>
      <c r="AD18" s="22">
        <v>269.7</v>
      </c>
      <c r="AE18" s="22">
        <v>267.10000000000002</v>
      </c>
    </row>
    <row r="19" spans="1:31" x14ac:dyDescent="0.25">
      <c r="A19" s="21" t="s">
        <v>108</v>
      </c>
      <c r="B19" s="14" t="s">
        <v>109</v>
      </c>
      <c r="C19" s="14">
        <v>28.8</v>
      </c>
      <c r="D19" s="14">
        <v>31.1</v>
      </c>
      <c r="E19" s="14">
        <v>34.5</v>
      </c>
      <c r="F19" s="14">
        <v>36.1</v>
      </c>
      <c r="G19" s="14">
        <v>38.1</v>
      </c>
      <c r="H19" s="14">
        <v>40</v>
      </c>
      <c r="I19" s="14">
        <v>42.1</v>
      </c>
      <c r="J19" s="14">
        <v>44.1</v>
      </c>
      <c r="K19" s="14">
        <v>47.9</v>
      </c>
      <c r="L19" s="14">
        <v>48</v>
      </c>
      <c r="M19" s="14">
        <v>47.5</v>
      </c>
      <c r="N19" s="14">
        <v>48</v>
      </c>
      <c r="O19" s="14">
        <v>50.8</v>
      </c>
      <c r="P19" s="14">
        <v>52.6</v>
      </c>
      <c r="Q19" s="14">
        <v>52.5</v>
      </c>
      <c r="R19" s="14">
        <v>51.7</v>
      </c>
      <c r="S19" s="14">
        <v>51.8</v>
      </c>
      <c r="T19" s="14">
        <v>51.1</v>
      </c>
      <c r="U19" s="14">
        <v>43.3</v>
      </c>
      <c r="V19" s="14">
        <v>40.200000000000003</v>
      </c>
      <c r="W19" s="14">
        <v>37.799999999999997</v>
      </c>
      <c r="X19" s="14">
        <v>35.799999999999997</v>
      </c>
      <c r="Y19" s="14">
        <v>33.6</v>
      </c>
      <c r="Z19" s="14">
        <v>31.8</v>
      </c>
      <c r="AA19" s="14">
        <v>31.1</v>
      </c>
      <c r="AB19" s="14">
        <v>29.4</v>
      </c>
      <c r="AC19" s="14">
        <v>25.5</v>
      </c>
      <c r="AD19" s="14">
        <v>23.8</v>
      </c>
      <c r="AE19" s="14">
        <v>23.5</v>
      </c>
    </row>
    <row r="20" spans="1:31" x14ac:dyDescent="0.25">
      <c r="A20" s="21" t="s">
        <v>110</v>
      </c>
      <c r="B20" s="14">
        <v>3.4</v>
      </c>
      <c r="C20" s="14">
        <v>8.4</v>
      </c>
      <c r="D20" s="14">
        <v>14.9</v>
      </c>
      <c r="E20" s="14">
        <v>22.1</v>
      </c>
      <c r="F20" s="14">
        <v>22.4</v>
      </c>
      <c r="G20" s="14">
        <v>22.9</v>
      </c>
      <c r="H20" s="14">
        <v>29.2</v>
      </c>
      <c r="I20" s="14">
        <v>43.2</v>
      </c>
      <c r="J20" s="14">
        <v>53.5</v>
      </c>
      <c r="K20" s="14">
        <v>59.1</v>
      </c>
      <c r="L20" s="14">
        <v>63.7</v>
      </c>
      <c r="M20" s="14">
        <v>69.599999999999994</v>
      </c>
      <c r="N20" s="14">
        <v>73.900000000000006</v>
      </c>
      <c r="O20" s="14">
        <v>69.5</v>
      </c>
      <c r="P20" s="14">
        <v>84</v>
      </c>
      <c r="Q20" s="14">
        <v>115.5</v>
      </c>
      <c r="R20" s="14">
        <v>100</v>
      </c>
      <c r="S20" s="14">
        <v>74.2</v>
      </c>
      <c r="T20" s="14">
        <v>74.099999999999994</v>
      </c>
      <c r="U20" s="14">
        <v>74.7</v>
      </c>
      <c r="V20" s="14">
        <v>72.5</v>
      </c>
      <c r="W20" s="14">
        <v>66</v>
      </c>
      <c r="X20" s="14">
        <v>62</v>
      </c>
      <c r="Y20" s="14">
        <v>57.8</v>
      </c>
      <c r="Z20" s="14">
        <v>46.1</v>
      </c>
      <c r="AA20" s="14">
        <v>42.7</v>
      </c>
      <c r="AB20" s="14">
        <v>40.1</v>
      </c>
      <c r="AC20" s="14">
        <v>32.4</v>
      </c>
      <c r="AD20" s="14">
        <v>26.1</v>
      </c>
      <c r="AE20" s="14">
        <v>25.5</v>
      </c>
    </row>
    <row r="21" spans="1:31" x14ac:dyDescent="0.25">
      <c r="A21" s="21" t="s">
        <v>111</v>
      </c>
      <c r="B21" s="14">
        <v>3.2</v>
      </c>
      <c r="C21" s="14">
        <v>7.8</v>
      </c>
      <c r="D21" s="14">
        <v>13.1</v>
      </c>
      <c r="E21" s="14">
        <v>16.399999999999999</v>
      </c>
      <c r="F21" s="14">
        <v>15.6</v>
      </c>
      <c r="G21" s="14">
        <v>16.399999999999999</v>
      </c>
      <c r="H21" s="14">
        <v>16.7</v>
      </c>
      <c r="I21" s="14">
        <v>17.100000000000001</v>
      </c>
      <c r="J21" s="14">
        <v>16.399999999999999</v>
      </c>
      <c r="K21" s="14">
        <v>13.2</v>
      </c>
      <c r="L21" s="14">
        <v>10.4</v>
      </c>
      <c r="M21" s="14">
        <v>8.1999999999999993</v>
      </c>
      <c r="N21" s="14">
        <v>6.5</v>
      </c>
      <c r="O21" s="14">
        <v>5.0999999999999996</v>
      </c>
      <c r="P21" s="14">
        <v>4</v>
      </c>
      <c r="Q21" s="14">
        <v>3.2</v>
      </c>
      <c r="R21" s="14">
        <v>2.5</v>
      </c>
      <c r="S21" s="14">
        <v>2</v>
      </c>
      <c r="T21" s="14">
        <v>1.6</v>
      </c>
      <c r="U21" s="14">
        <v>1.3</v>
      </c>
      <c r="V21" s="14">
        <v>1</v>
      </c>
      <c r="W21" s="14">
        <v>0.8</v>
      </c>
      <c r="X21" s="14">
        <v>0.7</v>
      </c>
      <c r="Y21" s="14">
        <v>0.5</v>
      </c>
      <c r="Z21" s="14">
        <v>0.4</v>
      </c>
      <c r="AA21" s="14">
        <v>0.3</v>
      </c>
      <c r="AB21" s="14">
        <v>0.3</v>
      </c>
      <c r="AC21" s="14">
        <v>0.2</v>
      </c>
      <c r="AD21" s="14">
        <v>0.2</v>
      </c>
      <c r="AE21" s="14">
        <v>0.1</v>
      </c>
    </row>
    <row r="22" spans="1:31" x14ac:dyDescent="0.25">
      <c r="A22" s="21" t="s">
        <v>112</v>
      </c>
      <c r="B22" s="14">
        <v>0</v>
      </c>
      <c r="C22" s="14">
        <v>0</v>
      </c>
      <c r="D22" s="14">
        <v>0</v>
      </c>
      <c r="E22" s="14">
        <v>0.1</v>
      </c>
      <c r="F22" s="14">
        <v>0.8</v>
      </c>
      <c r="G22" s="14">
        <v>0.8</v>
      </c>
      <c r="H22" s="14">
        <v>7.4</v>
      </c>
      <c r="I22" s="14">
        <v>20.7</v>
      </c>
      <c r="J22" s="14">
        <v>31.2</v>
      </c>
      <c r="K22" s="14">
        <v>39.6</v>
      </c>
      <c r="L22" s="14">
        <v>45.6</v>
      </c>
      <c r="M22" s="14">
        <v>51.1</v>
      </c>
      <c r="N22" s="14">
        <v>54.5</v>
      </c>
      <c r="O22" s="14">
        <v>49.7</v>
      </c>
      <c r="P22" s="14">
        <v>61.7</v>
      </c>
      <c r="Q22" s="14">
        <v>90</v>
      </c>
      <c r="R22" s="14">
        <v>72.599999999999994</v>
      </c>
      <c r="S22" s="14">
        <v>48</v>
      </c>
      <c r="T22" s="14">
        <v>50.7</v>
      </c>
      <c r="U22" s="14">
        <v>53.9</v>
      </c>
      <c r="V22" s="14">
        <v>53.5</v>
      </c>
      <c r="W22" s="14">
        <v>47.4</v>
      </c>
      <c r="X22" s="14">
        <v>45.7</v>
      </c>
      <c r="Y22" s="14">
        <v>45.8</v>
      </c>
      <c r="Z22" s="14">
        <v>38.1</v>
      </c>
      <c r="AA22" s="14">
        <v>38.200000000000003</v>
      </c>
      <c r="AB22" s="14">
        <v>37</v>
      </c>
      <c r="AC22" s="14">
        <v>30.4</v>
      </c>
      <c r="AD22" s="14">
        <v>24.9</v>
      </c>
      <c r="AE22" s="14">
        <v>24.4</v>
      </c>
    </row>
    <row r="23" spans="1:31" x14ac:dyDescent="0.25">
      <c r="A23" s="21" t="s">
        <v>113</v>
      </c>
      <c r="B23" s="14">
        <v>0</v>
      </c>
      <c r="C23" s="14">
        <v>0</v>
      </c>
      <c r="D23" s="14">
        <v>0</v>
      </c>
      <c r="E23" s="14">
        <v>0</v>
      </c>
      <c r="F23" s="14">
        <v>0</v>
      </c>
      <c r="G23" s="14">
        <v>0</v>
      </c>
      <c r="H23" s="14">
        <v>0</v>
      </c>
      <c r="I23" s="14">
        <v>0.3</v>
      </c>
      <c r="J23" s="14">
        <v>0.7</v>
      </c>
      <c r="K23" s="14">
        <v>1.2</v>
      </c>
      <c r="L23" s="14">
        <v>2.2000000000000002</v>
      </c>
      <c r="M23" s="14">
        <v>4.5999999999999996</v>
      </c>
      <c r="N23" s="14">
        <v>7.2</v>
      </c>
      <c r="O23" s="14">
        <v>9</v>
      </c>
      <c r="P23" s="14">
        <v>13.1</v>
      </c>
      <c r="Q23" s="14">
        <v>17.399999999999999</v>
      </c>
      <c r="R23" s="14">
        <v>20.100000000000001</v>
      </c>
      <c r="S23" s="14">
        <v>19.399999999999999</v>
      </c>
      <c r="T23" s="14">
        <v>17.100000000000001</v>
      </c>
      <c r="U23" s="14">
        <v>15.3</v>
      </c>
      <c r="V23" s="14">
        <v>14.7</v>
      </c>
      <c r="W23" s="14">
        <v>14.6</v>
      </c>
      <c r="X23" s="14">
        <v>12.6</v>
      </c>
      <c r="Y23" s="14">
        <v>9</v>
      </c>
      <c r="Z23" s="14">
        <v>6.2</v>
      </c>
      <c r="AA23" s="14">
        <v>4.2</v>
      </c>
      <c r="AB23" s="14">
        <v>2.8</v>
      </c>
      <c r="AC23" s="14">
        <v>1.8</v>
      </c>
      <c r="AD23" s="14">
        <v>1</v>
      </c>
      <c r="AE23" s="14">
        <v>1</v>
      </c>
    </row>
    <row r="24" spans="1:31" x14ac:dyDescent="0.25">
      <c r="A24" s="21" t="s">
        <v>114</v>
      </c>
      <c r="B24" s="14">
        <v>0</v>
      </c>
      <c r="C24" s="14">
        <v>0</v>
      </c>
      <c r="D24" s="14">
        <v>1.2</v>
      </c>
      <c r="E24" s="14">
        <v>5.2</v>
      </c>
      <c r="F24" s="14">
        <v>6.1</v>
      </c>
      <c r="G24" s="14">
        <v>5.7</v>
      </c>
      <c r="H24" s="14">
        <v>5</v>
      </c>
      <c r="I24" s="14">
        <v>5.0999999999999996</v>
      </c>
      <c r="J24" s="14">
        <v>5.2</v>
      </c>
      <c r="K24" s="14">
        <v>5.0999999999999996</v>
      </c>
      <c r="L24" s="14">
        <v>5.5</v>
      </c>
      <c r="M24" s="14">
        <v>5.7</v>
      </c>
      <c r="N24" s="14">
        <v>5.8</v>
      </c>
      <c r="O24" s="14">
        <v>5.7</v>
      </c>
      <c r="P24" s="14">
        <v>5.2</v>
      </c>
      <c r="Q24" s="14">
        <v>4.9000000000000004</v>
      </c>
      <c r="R24" s="14">
        <v>4.8</v>
      </c>
      <c r="S24" s="14">
        <v>4.9000000000000004</v>
      </c>
      <c r="T24" s="14">
        <v>4.7</v>
      </c>
      <c r="U24" s="14">
        <v>4.2</v>
      </c>
      <c r="V24" s="14">
        <v>3.2</v>
      </c>
      <c r="W24" s="14">
        <v>3.2</v>
      </c>
      <c r="X24" s="14">
        <v>3.1</v>
      </c>
      <c r="Y24" s="14">
        <v>2.5</v>
      </c>
      <c r="Z24" s="14">
        <v>1.4</v>
      </c>
      <c r="AA24" s="14">
        <v>0</v>
      </c>
      <c r="AB24" s="14">
        <v>0</v>
      </c>
      <c r="AC24" s="14">
        <v>0</v>
      </c>
      <c r="AD24" s="14">
        <v>0</v>
      </c>
      <c r="AE24" s="14">
        <v>0</v>
      </c>
    </row>
    <row r="25" spans="1:31" x14ac:dyDescent="0.25">
      <c r="A25" s="21" t="s">
        <v>115</v>
      </c>
      <c r="B25" s="14">
        <v>0.2</v>
      </c>
      <c r="C25" s="14">
        <v>0.6</v>
      </c>
      <c r="D25" s="14">
        <v>0.5</v>
      </c>
      <c r="E25" s="14">
        <v>0.3</v>
      </c>
      <c r="F25" s="14">
        <v>0</v>
      </c>
      <c r="G25" s="14">
        <v>0</v>
      </c>
      <c r="H25" s="14">
        <v>0</v>
      </c>
      <c r="I25" s="14">
        <v>0</v>
      </c>
      <c r="J25" s="14">
        <v>0</v>
      </c>
      <c r="K25" s="14">
        <v>0</v>
      </c>
      <c r="L25" s="14">
        <v>0</v>
      </c>
      <c r="M25" s="14">
        <v>0</v>
      </c>
      <c r="N25" s="14">
        <v>0</v>
      </c>
      <c r="O25" s="14">
        <v>0</v>
      </c>
      <c r="P25" s="14">
        <v>0</v>
      </c>
      <c r="Q25" s="14">
        <v>0</v>
      </c>
      <c r="R25" s="14">
        <v>0</v>
      </c>
      <c r="S25" s="14">
        <v>0</v>
      </c>
      <c r="T25" s="14">
        <v>0</v>
      </c>
      <c r="U25" s="14">
        <v>0</v>
      </c>
      <c r="V25" s="14">
        <v>0</v>
      </c>
      <c r="W25" s="14">
        <v>0</v>
      </c>
      <c r="X25" s="14">
        <v>0</v>
      </c>
      <c r="Y25" s="14">
        <v>0</v>
      </c>
      <c r="Z25" s="14">
        <v>0</v>
      </c>
      <c r="AA25" s="14">
        <v>0</v>
      </c>
      <c r="AB25" s="14">
        <v>0</v>
      </c>
      <c r="AC25" s="14">
        <v>0</v>
      </c>
      <c r="AD25" s="14">
        <v>0</v>
      </c>
      <c r="AE25" s="14">
        <v>0</v>
      </c>
    </row>
    <row r="26" spans="1:31" x14ac:dyDescent="0.25">
      <c r="A26" s="21" t="s">
        <v>116</v>
      </c>
      <c r="B26" s="14" t="s">
        <v>117</v>
      </c>
      <c r="C26" s="14">
        <v>37.200000000000003</v>
      </c>
      <c r="D26" s="14">
        <v>46.7</v>
      </c>
      <c r="E26" s="14">
        <v>56.9</v>
      </c>
      <c r="F26" s="14">
        <v>69.599999999999994</v>
      </c>
      <c r="G26" s="14">
        <v>82.1</v>
      </c>
      <c r="H26" s="14">
        <v>101</v>
      </c>
      <c r="I26" s="14">
        <v>128.19999999999999</v>
      </c>
      <c r="J26" s="14">
        <v>147.80000000000001</v>
      </c>
      <c r="K26" s="14">
        <v>165.9</v>
      </c>
      <c r="L26" s="14">
        <v>182.1</v>
      </c>
      <c r="M26" s="14">
        <v>195.2</v>
      </c>
      <c r="N26" s="14">
        <v>208.6</v>
      </c>
      <c r="O26" s="14">
        <v>227.1</v>
      </c>
      <c r="P26" s="14">
        <v>240.9</v>
      </c>
      <c r="Q26" s="14">
        <v>247</v>
      </c>
      <c r="R26" s="14">
        <v>248.7</v>
      </c>
      <c r="S26" s="14">
        <v>246.8</v>
      </c>
      <c r="T26" s="14">
        <v>253.7</v>
      </c>
      <c r="U26" s="14">
        <v>266.39999999999998</v>
      </c>
      <c r="V26" s="14">
        <v>260</v>
      </c>
      <c r="W26" s="14">
        <v>252.4</v>
      </c>
      <c r="X26" s="14">
        <v>235.4</v>
      </c>
      <c r="Y26" s="14">
        <v>229.6</v>
      </c>
      <c r="Z26" s="14">
        <v>233.3</v>
      </c>
      <c r="AA26" s="14">
        <v>212.6</v>
      </c>
      <c r="AB26" s="14">
        <v>212.9</v>
      </c>
      <c r="AC26" s="14">
        <v>218</v>
      </c>
      <c r="AD26" s="14">
        <v>219.6</v>
      </c>
      <c r="AE26" s="14">
        <v>218</v>
      </c>
    </row>
    <row r="27" spans="1:31" x14ac:dyDescent="0.25">
      <c r="A27" s="21" t="s">
        <v>100</v>
      </c>
      <c r="B27" s="14"/>
      <c r="C27" s="14"/>
      <c r="D27" s="14"/>
      <c r="E27" s="14"/>
      <c r="F27" s="14"/>
      <c r="G27" s="14">
        <v>77.599999999999994</v>
      </c>
      <c r="H27" s="14">
        <v>77.2</v>
      </c>
      <c r="I27" s="14">
        <v>71.400000000000006</v>
      </c>
      <c r="J27" s="14">
        <v>67.5</v>
      </c>
      <c r="K27" s="14">
        <v>65.3</v>
      </c>
      <c r="L27" s="14">
        <v>63.5</v>
      </c>
      <c r="M27" s="14">
        <v>63.3</v>
      </c>
      <c r="N27" s="14">
        <v>64.400000000000006</v>
      </c>
      <c r="O27" s="14">
        <v>65.2</v>
      </c>
      <c r="P27" s="14">
        <v>65.900000000000006</v>
      </c>
      <c r="Q27" s="14">
        <v>66.2</v>
      </c>
      <c r="R27" s="14">
        <v>67.2</v>
      </c>
      <c r="S27" s="14">
        <v>64.599999999999994</v>
      </c>
      <c r="T27" s="14">
        <v>63.8</v>
      </c>
      <c r="U27" s="14">
        <v>66</v>
      </c>
      <c r="V27" s="14">
        <v>69.7</v>
      </c>
      <c r="W27" s="14">
        <v>68.8</v>
      </c>
      <c r="X27" s="14">
        <v>57</v>
      </c>
      <c r="Y27" s="14">
        <v>51.5</v>
      </c>
      <c r="Z27" s="14">
        <v>45.3</v>
      </c>
      <c r="AA27" s="14">
        <v>39.6</v>
      </c>
      <c r="AB27" s="14">
        <v>35</v>
      </c>
      <c r="AC27" s="14">
        <v>32</v>
      </c>
      <c r="AD27" s="14">
        <v>29.8</v>
      </c>
      <c r="AE27" s="14">
        <v>28.2</v>
      </c>
    </row>
    <row r="28" spans="1:31" x14ac:dyDescent="0.25">
      <c r="A28" s="21" t="s">
        <v>101</v>
      </c>
      <c r="B28" s="14"/>
      <c r="C28" s="14"/>
      <c r="D28" s="14"/>
      <c r="E28" s="14"/>
      <c r="F28" s="14"/>
      <c r="G28" s="14">
        <v>4.5</v>
      </c>
      <c r="H28" s="14">
        <v>7.3</v>
      </c>
      <c r="I28" s="14">
        <v>15.2</v>
      </c>
      <c r="J28" s="14">
        <v>20.399999999999999</v>
      </c>
      <c r="K28" s="14">
        <v>24.4</v>
      </c>
      <c r="L28" s="14">
        <v>28.8</v>
      </c>
      <c r="M28" s="14">
        <v>31.7</v>
      </c>
      <c r="N28" s="14">
        <v>35.799999999999997</v>
      </c>
      <c r="O28" s="14">
        <v>43.1</v>
      </c>
      <c r="P28" s="14">
        <v>51.1</v>
      </c>
      <c r="Q28" s="14">
        <v>52.8</v>
      </c>
      <c r="R28" s="14">
        <v>52</v>
      </c>
      <c r="S28" s="14">
        <v>55.4</v>
      </c>
      <c r="T28" s="14">
        <v>61.1</v>
      </c>
      <c r="U28" s="14">
        <v>62.3</v>
      </c>
      <c r="V28" s="14">
        <v>64.900000000000006</v>
      </c>
      <c r="W28" s="14">
        <v>69.3</v>
      </c>
      <c r="X28" s="14">
        <v>71.099999999999994</v>
      </c>
      <c r="Y28" s="14">
        <v>74.900000000000006</v>
      </c>
      <c r="Z28" s="14">
        <v>97.1</v>
      </c>
      <c r="AA28" s="14">
        <v>86</v>
      </c>
      <c r="AB28" s="14">
        <v>93</v>
      </c>
      <c r="AC28" s="14">
        <v>99.9</v>
      </c>
      <c r="AD28" s="14">
        <v>106.1</v>
      </c>
      <c r="AE28" s="14">
        <v>108.2</v>
      </c>
    </row>
    <row r="29" spans="1:31" x14ac:dyDescent="0.25">
      <c r="A29" s="21" t="s">
        <v>118</v>
      </c>
      <c r="B29" s="14">
        <v>0</v>
      </c>
      <c r="C29" s="14">
        <v>0</v>
      </c>
      <c r="D29" s="14">
        <v>0</v>
      </c>
      <c r="E29" s="14">
        <v>0</v>
      </c>
      <c r="F29" s="14">
        <v>0</v>
      </c>
      <c r="G29" s="14">
        <v>0</v>
      </c>
      <c r="H29" s="14">
        <v>16.5</v>
      </c>
      <c r="I29" s="14">
        <v>41.6</v>
      </c>
      <c r="J29" s="14">
        <v>59.9</v>
      </c>
      <c r="K29" s="14">
        <v>76.099999999999994</v>
      </c>
      <c r="L29" s="14">
        <v>89.9</v>
      </c>
      <c r="M29" s="14">
        <v>100.2</v>
      </c>
      <c r="N29" s="14">
        <v>108.5</v>
      </c>
      <c r="O29" s="14">
        <v>118.7</v>
      </c>
      <c r="P29" s="14">
        <v>123.9</v>
      </c>
      <c r="Q29" s="14">
        <v>128</v>
      </c>
      <c r="R29" s="14">
        <v>129.5</v>
      </c>
      <c r="S29" s="14">
        <v>126.7</v>
      </c>
      <c r="T29" s="14">
        <v>128.80000000000001</v>
      </c>
      <c r="U29" s="14">
        <v>138.1</v>
      </c>
      <c r="V29" s="14">
        <v>125.4</v>
      </c>
      <c r="W29" s="14">
        <v>114.3</v>
      </c>
      <c r="X29" s="14">
        <v>107.3</v>
      </c>
      <c r="Y29" s="14">
        <v>103.2</v>
      </c>
      <c r="Z29" s="14">
        <v>90.9</v>
      </c>
      <c r="AA29" s="14">
        <v>87</v>
      </c>
      <c r="AB29" s="14">
        <v>84.9</v>
      </c>
      <c r="AC29" s="14">
        <v>86.1</v>
      </c>
      <c r="AD29" s="14">
        <v>83.7</v>
      </c>
      <c r="AE29" s="14">
        <v>81.599999999999994</v>
      </c>
    </row>
    <row r="30" spans="1:31" x14ac:dyDescent="0.25">
      <c r="A30" s="21" t="s">
        <v>119</v>
      </c>
      <c r="B30" s="14">
        <v>0.2</v>
      </c>
      <c r="C30" s="14">
        <v>0.3</v>
      </c>
      <c r="D30" s="14">
        <v>0.5</v>
      </c>
      <c r="E30" s="14">
        <v>0.9</v>
      </c>
      <c r="F30" s="14">
        <v>1.1000000000000001</v>
      </c>
      <c r="G30" s="14">
        <v>1.2</v>
      </c>
      <c r="H30" s="14">
        <v>1.2</v>
      </c>
      <c r="I30" s="14">
        <v>1.1000000000000001</v>
      </c>
      <c r="J30" s="14">
        <v>0.9</v>
      </c>
      <c r="K30" s="14">
        <v>0.9</v>
      </c>
      <c r="L30" s="14">
        <v>0.8</v>
      </c>
      <c r="M30" s="14">
        <v>0.7</v>
      </c>
      <c r="N30" s="14">
        <v>0.6</v>
      </c>
      <c r="O30" s="14">
        <v>0.6</v>
      </c>
      <c r="P30" s="14">
        <v>0.6</v>
      </c>
      <c r="Q30" s="14">
        <v>0.7</v>
      </c>
      <c r="R30" s="14">
        <v>0.7</v>
      </c>
      <c r="S30" s="14">
        <v>0.5</v>
      </c>
      <c r="T30" s="14">
        <v>0.3</v>
      </c>
      <c r="U30" s="14">
        <v>0.2</v>
      </c>
      <c r="V30" s="14">
        <v>0.1</v>
      </c>
      <c r="W30" s="14">
        <v>0.1</v>
      </c>
      <c r="X30" s="14">
        <v>0</v>
      </c>
      <c r="Y30" s="14">
        <v>0</v>
      </c>
      <c r="Z30" s="14">
        <v>0</v>
      </c>
      <c r="AA30" s="14">
        <v>0</v>
      </c>
      <c r="AB30" s="14">
        <v>0</v>
      </c>
      <c r="AC30" s="14">
        <v>0</v>
      </c>
      <c r="AD30" s="14">
        <v>0</v>
      </c>
      <c r="AE30" s="14">
        <v>0</v>
      </c>
    </row>
    <row r="31" spans="1:31" x14ac:dyDescent="0.25">
      <c r="A31" s="21" t="s">
        <v>120</v>
      </c>
      <c r="B31" s="14">
        <v>1</v>
      </c>
      <c r="C31" s="14">
        <v>0.8</v>
      </c>
      <c r="D31" s="14">
        <v>0.8</v>
      </c>
      <c r="E31" s="14">
        <v>0.7</v>
      </c>
      <c r="F31" s="14">
        <v>0.7</v>
      </c>
      <c r="G31" s="14">
        <v>0.7</v>
      </c>
      <c r="H31" s="14">
        <v>0.7</v>
      </c>
      <c r="I31" s="14">
        <v>0.7</v>
      </c>
      <c r="J31" s="14">
        <v>0.7</v>
      </c>
      <c r="K31" s="14">
        <v>0.6</v>
      </c>
      <c r="L31" s="14">
        <v>0.5</v>
      </c>
      <c r="M31" s="14">
        <v>0.5</v>
      </c>
      <c r="N31" s="14">
        <v>0.5</v>
      </c>
      <c r="O31" s="14">
        <v>0.5</v>
      </c>
      <c r="P31" s="14">
        <v>0.4</v>
      </c>
      <c r="Q31" s="14">
        <v>0.4</v>
      </c>
      <c r="R31" s="14">
        <v>0.3</v>
      </c>
      <c r="S31" s="14">
        <v>0.3</v>
      </c>
      <c r="T31" s="14">
        <v>0.3</v>
      </c>
      <c r="U31" s="14">
        <v>0.3</v>
      </c>
      <c r="V31" s="14">
        <v>0.2</v>
      </c>
      <c r="W31" s="14">
        <v>0.2</v>
      </c>
      <c r="X31" s="14">
        <v>0.2</v>
      </c>
      <c r="Y31" s="14">
        <v>0.2</v>
      </c>
      <c r="Z31" s="14">
        <v>0.2</v>
      </c>
      <c r="AA31" s="14">
        <v>0.2</v>
      </c>
      <c r="AB31" s="14">
        <v>0.1</v>
      </c>
      <c r="AC31" s="14">
        <v>0.1</v>
      </c>
      <c r="AD31" s="14">
        <v>0.2</v>
      </c>
      <c r="AE31" s="14">
        <v>0.2</v>
      </c>
    </row>
    <row r="32" spans="1:31" x14ac:dyDescent="0.25">
      <c r="A32" s="8" t="s">
        <v>121</v>
      </c>
      <c r="B32" s="14">
        <v>59.5</v>
      </c>
      <c r="C32" s="14">
        <v>61</v>
      </c>
      <c r="D32" s="14">
        <v>62.4</v>
      </c>
      <c r="E32" s="14">
        <v>62.7</v>
      </c>
      <c r="F32" s="14">
        <v>63.4</v>
      </c>
      <c r="G32" s="14">
        <v>65.3</v>
      </c>
      <c r="H32" s="14">
        <v>67.099999999999994</v>
      </c>
      <c r="I32" s="14">
        <v>68.7</v>
      </c>
      <c r="J32" s="14">
        <v>71.2</v>
      </c>
      <c r="K32" s="14">
        <v>72.7</v>
      </c>
      <c r="L32" s="14">
        <v>75</v>
      </c>
      <c r="M32" s="14">
        <v>76.8</v>
      </c>
      <c r="N32" s="14">
        <v>77.5</v>
      </c>
      <c r="O32" s="14">
        <v>78.3</v>
      </c>
      <c r="P32" s="14">
        <v>80.2</v>
      </c>
      <c r="Q32" s="14">
        <v>80.599999999999994</v>
      </c>
      <c r="R32" s="14">
        <v>80.599999999999994</v>
      </c>
      <c r="S32" s="14">
        <v>79.8</v>
      </c>
      <c r="T32" s="14">
        <v>80.5</v>
      </c>
      <c r="U32" s="14">
        <v>80.7</v>
      </c>
      <c r="V32" s="14">
        <v>81</v>
      </c>
      <c r="W32" s="14">
        <v>81.7</v>
      </c>
      <c r="X32" s="14">
        <v>82.8</v>
      </c>
      <c r="Y32" s="14">
        <v>83.7</v>
      </c>
      <c r="Z32" s="14">
        <v>82.4</v>
      </c>
      <c r="AA32" s="14">
        <v>81.8</v>
      </c>
      <c r="AB32" s="14">
        <v>81.900000000000006</v>
      </c>
      <c r="AC32" s="14">
        <v>82</v>
      </c>
      <c r="AD32" s="14">
        <v>82</v>
      </c>
      <c r="AE32" s="14">
        <v>82</v>
      </c>
    </row>
    <row r="33" spans="1:31" x14ac:dyDescent="0.25">
      <c r="A33" s="8" t="s">
        <v>122</v>
      </c>
      <c r="B33" s="14">
        <v>670.6</v>
      </c>
      <c r="C33" s="14">
        <v>668.9</v>
      </c>
      <c r="D33" s="14">
        <v>648.5</v>
      </c>
      <c r="E33" s="14">
        <v>624.20000000000005</v>
      </c>
      <c r="F33" s="14">
        <v>599.5</v>
      </c>
      <c r="G33" s="14">
        <v>604.70000000000005</v>
      </c>
      <c r="H33" s="14">
        <v>643.79999999999995</v>
      </c>
      <c r="I33" s="14">
        <v>684.6</v>
      </c>
      <c r="J33" s="14">
        <v>710.1</v>
      </c>
      <c r="K33" s="14">
        <v>710.1</v>
      </c>
      <c r="L33" s="14">
        <v>695.3</v>
      </c>
      <c r="M33" s="14">
        <v>633.5</v>
      </c>
      <c r="N33" s="14">
        <v>600.70000000000005</v>
      </c>
      <c r="O33" s="14">
        <v>645.70000000000005</v>
      </c>
      <c r="P33" s="14">
        <v>653.79999999999995</v>
      </c>
      <c r="Q33" s="14">
        <v>627.70000000000005</v>
      </c>
      <c r="R33" s="14">
        <v>636.29999999999995</v>
      </c>
      <c r="S33" s="14">
        <v>654.5</v>
      </c>
      <c r="T33" s="14">
        <v>656.1</v>
      </c>
      <c r="U33" s="14">
        <v>627.79999999999995</v>
      </c>
      <c r="V33" s="14">
        <v>596.29999999999995</v>
      </c>
      <c r="W33" s="14">
        <v>557.4</v>
      </c>
      <c r="X33" s="14">
        <v>515.6</v>
      </c>
      <c r="Y33" s="14">
        <v>487.4</v>
      </c>
      <c r="Z33" s="14">
        <v>498.1</v>
      </c>
      <c r="AA33" s="14">
        <v>465.4</v>
      </c>
      <c r="AB33" s="14">
        <v>454.6</v>
      </c>
      <c r="AC33" s="14">
        <v>489.8</v>
      </c>
      <c r="AD33" s="14">
        <v>526.70000000000005</v>
      </c>
      <c r="AE33" s="14">
        <v>544.20000000000005</v>
      </c>
    </row>
    <row r="34" spans="1:31" x14ac:dyDescent="0.25">
      <c r="A34" s="19" t="s">
        <v>123</v>
      </c>
      <c r="B34" s="14">
        <v>571</v>
      </c>
      <c r="C34" s="14">
        <v>553</v>
      </c>
      <c r="D34" s="14">
        <v>524.20000000000005</v>
      </c>
      <c r="E34" s="14">
        <v>491.4</v>
      </c>
      <c r="F34" s="14">
        <v>458.7</v>
      </c>
      <c r="G34" s="14">
        <v>456.8</v>
      </c>
      <c r="H34" s="14">
        <v>491.5</v>
      </c>
      <c r="I34" s="14">
        <v>538.1</v>
      </c>
      <c r="J34" s="14">
        <v>573.20000000000005</v>
      </c>
      <c r="K34" s="14">
        <v>584.4</v>
      </c>
      <c r="L34" s="14">
        <v>579.1</v>
      </c>
      <c r="M34" s="14">
        <v>525.6</v>
      </c>
      <c r="N34" s="14">
        <v>499.8</v>
      </c>
      <c r="O34" s="14">
        <v>550.9</v>
      </c>
      <c r="P34" s="14">
        <v>564.6</v>
      </c>
      <c r="Q34" s="14">
        <v>544.6</v>
      </c>
      <c r="R34" s="14">
        <v>559.20000000000005</v>
      </c>
      <c r="S34" s="14">
        <v>583.70000000000005</v>
      </c>
      <c r="T34" s="14">
        <v>597.70000000000005</v>
      </c>
      <c r="U34" s="14">
        <v>578.70000000000005</v>
      </c>
      <c r="V34" s="14">
        <v>553.5</v>
      </c>
      <c r="W34" s="14">
        <v>526.29999999999995</v>
      </c>
      <c r="X34" s="14">
        <v>496</v>
      </c>
      <c r="Y34" s="14">
        <v>477.3</v>
      </c>
      <c r="Z34" s="14">
        <v>494.7</v>
      </c>
      <c r="AA34" s="14">
        <v>465</v>
      </c>
      <c r="AB34" s="14">
        <v>454.3</v>
      </c>
      <c r="AC34" s="14">
        <v>489.6</v>
      </c>
      <c r="AD34" s="14">
        <v>526.6</v>
      </c>
      <c r="AE34" s="14">
        <v>544.1</v>
      </c>
    </row>
    <row r="35" spans="1:31" x14ac:dyDescent="0.25">
      <c r="A35" s="9" t="s">
        <v>124</v>
      </c>
      <c r="B35" s="14">
        <v>0</v>
      </c>
      <c r="C35" s="14">
        <v>0</v>
      </c>
      <c r="D35" s="14">
        <v>0</v>
      </c>
      <c r="E35" s="14">
        <v>0</v>
      </c>
      <c r="F35" s="14">
        <v>0</v>
      </c>
      <c r="G35" s="14">
        <v>0</v>
      </c>
      <c r="H35" s="14">
        <v>0</v>
      </c>
      <c r="I35" s="14">
        <v>0</v>
      </c>
      <c r="J35" s="14">
        <v>0</v>
      </c>
      <c r="K35" s="14">
        <v>0</v>
      </c>
      <c r="L35" s="14">
        <v>0</v>
      </c>
      <c r="M35" s="14">
        <v>0</v>
      </c>
      <c r="N35" s="14">
        <v>1.2</v>
      </c>
      <c r="O35" s="14">
        <v>2</v>
      </c>
      <c r="P35" s="14">
        <v>2.8</v>
      </c>
      <c r="Q35" s="14">
        <v>4</v>
      </c>
      <c r="R35" s="14">
        <v>4.2</v>
      </c>
      <c r="S35" s="14">
        <v>4.4000000000000004</v>
      </c>
      <c r="T35" s="14">
        <v>4.8</v>
      </c>
      <c r="U35" s="14">
        <v>5.7</v>
      </c>
      <c r="V35" s="14">
        <v>6.4</v>
      </c>
      <c r="W35" s="14">
        <v>7.1</v>
      </c>
      <c r="X35" s="14">
        <v>8.8000000000000007</v>
      </c>
      <c r="Y35" s="14">
        <v>9.9</v>
      </c>
      <c r="Z35" s="14">
        <v>10.6</v>
      </c>
      <c r="AA35" s="14">
        <v>10.9</v>
      </c>
      <c r="AB35" s="14">
        <v>9.6999999999999993</v>
      </c>
      <c r="AC35" s="14">
        <v>7.5</v>
      </c>
      <c r="AD35" s="14">
        <v>5.5</v>
      </c>
      <c r="AE35" s="14">
        <v>4.5999999999999996</v>
      </c>
    </row>
    <row r="36" spans="1:31" x14ac:dyDescent="0.25">
      <c r="A36" s="19" t="s">
        <v>125</v>
      </c>
      <c r="B36" s="14">
        <v>99.6</v>
      </c>
      <c r="C36" s="14">
        <v>116</v>
      </c>
      <c r="D36" s="14">
        <v>124.2</v>
      </c>
      <c r="E36" s="14">
        <v>132.80000000000001</v>
      </c>
      <c r="F36" s="14">
        <v>140.80000000000001</v>
      </c>
      <c r="G36" s="14">
        <v>147.9</v>
      </c>
      <c r="H36" s="14">
        <v>152.30000000000001</v>
      </c>
      <c r="I36" s="14">
        <v>146.4</v>
      </c>
      <c r="J36" s="14">
        <v>136.9</v>
      </c>
      <c r="K36" s="14">
        <v>125.7</v>
      </c>
      <c r="L36" s="14">
        <v>116.2</v>
      </c>
      <c r="M36" s="14">
        <v>107.9</v>
      </c>
      <c r="N36" s="14">
        <v>100.8</v>
      </c>
      <c r="O36" s="14">
        <v>94.8</v>
      </c>
      <c r="P36" s="14">
        <v>89.2</v>
      </c>
      <c r="Q36" s="14">
        <v>83.1</v>
      </c>
      <c r="R36" s="14">
        <v>77.099999999999994</v>
      </c>
      <c r="S36" s="14">
        <v>70.8</v>
      </c>
      <c r="T36" s="14">
        <v>58.4</v>
      </c>
      <c r="U36" s="14">
        <v>49.1</v>
      </c>
      <c r="V36" s="14">
        <v>42.8</v>
      </c>
      <c r="W36" s="14">
        <v>31.1</v>
      </c>
      <c r="X36" s="14">
        <v>19.5</v>
      </c>
      <c r="Y36" s="14">
        <v>10.1</v>
      </c>
      <c r="Z36" s="14">
        <v>3.3</v>
      </c>
      <c r="AA36" s="14">
        <v>0.4</v>
      </c>
      <c r="AB36" s="14">
        <v>0.3</v>
      </c>
      <c r="AC36" s="14">
        <v>0.1</v>
      </c>
      <c r="AD36" s="14">
        <v>0.1</v>
      </c>
      <c r="AE36" s="14">
        <v>0.1</v>
      </c>
    </row>
    <row r="37" spans="1:31" x14ac:dyDescent="0.25">
      <c r="A37" s="19" t="s">
        <v>126</v>
      </c>
      <c r="B37" s="14">
        <v>26.3</v>
      </c>
      <c r="C37" s="14">
        <v>27.9</v>
      </c>
      <c r="D37" s="14">
        <v>26.9</v>
      </c>
      <c r="E37" s="14">
        <v>26.9</v>
      </c>
      <c r="F37" s="14">
        <v>26.7</v>
      </c>
      <c r="G37" s="14">
        <v>27</v>
      </c>
      <c r="H37" s="14">
        <v>28.2</v>
      </c>
      <c r="I37" s="14">
        <v>30.1</v>
      </c>
      <c r="J37" s="14">
        <v>31.1</v>
      </c>
      <c r="K37" s="14">
        <v>31.1</v>
      </c>
      <c r="L37" s="14">
        <v>30.6</v>
      </c>
      <c r="M37" s="14">
        <v>29.3</v>
      </c>
      <c r="N37" s="14">
        <v>27.5</v>
      </c>
      <c r="O37" s="14">
        <v>27.9</v>
      </c>
      <c r="P37" s="14">
        <v>28.4</v>
      </c>
      <c r="Q37" s="14">
        <v>28.1</v>
      </c>
      <c r="R37" s="14">
        <v>28.2</v>
      </c>
      <c r="S37" s="14">
        <v>28.8</v>
      </c>
      <c r="T37" s="14">
        <v>29.2</v>
      </c>
      <c r="U37" s="14">
        <v>28.3</v>
      </c>
      <c r="V37" s="14">
        <v>27.3</v>
      </c>
      <c r="W37" s="14">
        <v>26</v>
      </c>
      <c r="X37" s="14">
        <v>24.4</v>
      </c>
      <c r="Y37" s="14">
        <v>22.8</v>
      </c>
      <c r="Z37" s="14">
        <v>23.3</v>
      </c>
      <c r="AA37" s="14">
        <v>22.3</v>
      </c>
      <c r="AB37" s="14">
        <v>20.2</v>
      </c>
      <c r="AC37" s="14">
        <v>20.100000000000001</v>
      </c>
      <c r="AD37" s="14">
        <v>20.2</v>
      </c>
      <c r="AE37" s="14">
        <v>20.100000000000001</v>
      </c>
    </row>
    <row r="38" spans="1:31" x14ac:dyDescent="0.25">
      <c r="A38" s="19" t="s">
        <v>127</v>
      </c>
      <c r="B38" s="14">
        <v>50.2</v>
      </c>
      <c r="C38" s="14">
        <v>44.3</v>
      </c>
      <c r="D38" s="14">
        <v>41.4</v>
      </c>
      <c r="E38" s="14">
        <v>39.700000000000003</v>
      </c>
      <c r="F38" s="14">
        <v>30.3</v>
      </c>
      <c r="G38" s="14">
        <v>35.200000000000003</v>
      </c>
      <c r="H38" s="14">
        <v>38.6</v>
      </c>
      <c r="I38" s="14">
        <v>39.200000000000003</v>
      </c>
      <c r="J38" s="14">
        <v>34.200000000000003</v>
      </c>
      <c r="K38" s="14">
        <v>34.4</v>
      </c>
      <c r="L38" s="14">
        <v>32.4</v>
      </c>
      <c r="M38" s="14">
        <v>30</v>
      </c>
      <c r="N38" s="14">
        <v>32.4</v>
      </c>
      <c r="O38" s="14">
        <v>60.6</v>
      </c>
      <c r="P38" s="14">
        <v>49.5</v>
      </c>
      <c r="Q38" s="14">
        <v>35.9</v>
      </c>
      <c r="R38" s="14">
        <v>41</v>
      </c>
      <c r="S38" s="14">
        <v>42.9</v>
      </c>
      <c r="T38" s="14">
        <v>30.7</v>
      </c>
      <c r="U38" s="14">
        <v>27.6</v>
      </c>
      <c r="V38" s="14">
        <v>25.7</v>
      </c>
      <c r="W38" s="14">
        <v>20.8</v>
      </c>
      <c r="X38" s="14">
        <v>19.2</v>
      </c>
      <c r="Y38" s="14">
        <v>19.399999999999999</v>
      </c>
      <c r="Z38" s="14">
        <v>202</v>
      </c>
      <c r="AA38" s="14">
        <v>99.8</v>
      </c>
      <c r="AB38" s="14">
        <v>37.1</v>
      </c>
      <c r="AC38" s="14">
        <v>25.1</v>
      </c>
      <c r="AD38" s="14">
        <v>26.1</v>
      </c>
      <c r="AE38" s="14">
        <v>22.6</v>
      </c>
    </row>
    <row r="39" spans="1:31" x14ac:dyDescent="0.25">
      <c r="A39" s="19" t="s">
        <v>128</v>
      </c>
      <c r="B39" s="14">
        <v>-18.600000000000001</v>
      </c>
      <c r="C39" s="14">
        <v>-14.6</v>
      </c>
      <c r="D39" s="14">
        <v>-41.8</v>
      </c>
      <c r="E39" s="14">
        <v>-26.3</v>
      </c>
      <c r="F39" s="14">
        <v>-33.1</v>
      </c>
      <c r="G39" s="14">
        <v>-5.3</v>
      </c>
      <c r="H39" s="14">
        <v>35.200000000000003</v>
      </c>
      <c r="I39" s="14">
        <v>45.5</v>
      </c>
      <c r="J39" s="14">
        <v>18.899999999999999</v>
      </c>
      <c r="K39" s="14">
        <v>2.5</v>
      </c>
      <c r="L39" s="14">
        <v>-9.9</v>
      </c>
      <c r="M39" s="14">
        <v>-30.3</v>
      </c>
      <c r="N39" s="14">
        <v>-25.1</v>
      </c>
      <c r="O39" s="14">
        <v>30.3</v>
      </c>
      <c r="P39" s="14">
        <v>4.3</v>
      </c>
      <c r="Q39" s="14">
        <v>-16.7</v>
      </c>
      <c r="R39" s="14">
        <v>-4.5999999999999996</v>
      </c>
      <c r="S39" s="14">
        <v>15.3</v>
      </c>
      <c r="T39" s="14">
        <v>-0.6</v>
      </c>
      <c r="U39" s="14">
        <v>-42.1</v>
      </c>
      <c r="V39" s="14">
        <v>-22.4</v>
      </c>
      <c r="W39" s="14">
        <v>-21.6</v>
      </c>
      <c r="X39" s="14">
        <v>-26.2</v>
      </c>
      <c r="Y39" s="14">
        <v>-19</v>
      </c>
      <c r="Z39" s="14">
        <v>7.9</v>
      </c>
      <c r="AA39" s="14">
        <v>-17.5</v>
      </c>
      <c r="AB39" s="14">
        <v>-26.8</v>
      </c>
      <c r="AC39" s="14">
        <v>-4.7</v>
      </c>
      <c r="AD39" s="14">
        <v>2.2000000000000002</v>
      </c>
      <c r="AE39" s="14">
        <v>8.5</v>
      </c>
    </row>
    <row r="40" spans="1:31" ht="30" x14ac:dyDescent="0.25">
      <c r="A40" s="19" t="s">
        <v>129</v>
      </c>
      <c r="B40" s="14">
        <v>135.5</v>
      </c>
      <c r="C40" s="14">
        <v>130.69999999999999</v>
      </c>
      <c r="D40" s="14">
        <v>123.7</v>
      </c>
      <c r="E40" s="14">
        <v>118.6</v>
      </c>
      <c r="F40" s="14">
        <v>114.5</v>
      </c>
      <c r="G40" s="14">
        <v>110</v>
      </c>
      <c r="H40" s="14">
        <v>106.5</v>
      </c>
      <c r="I40" s="14">
        <v>107.9</v>
      </c>
      <c r="J40" s="14">
        <v>109.9</v>
      </c>
      <c r="K40" s="14">
        <v>109</v>
      </c>
      <c r="L40" s="14">
        <v>111.1</v>
      </c>
      <c r="M40" s="14">
        <v>113.6</v>
      </c>
      <c r="N40" s="14">
        <v>115.3</v>
      </c>
      <c r="O40" s="14">
        <v>117.5</v>
      </c>
      <c r="P40" s="14">
        <v>120.3</v>
      </c>
      <c r="Q40" s="14">
        <v>119.2</v>
      </c>
      <c r="R40" s="14">
        <v>115</v>
      </c>
      <c r="S40" s="14">
        <v>111.3</v>
      </c>
      <c r="T40" s="14">
        <v>107.1</v>
      </c>
      <c r="U40" s="14">
        <v>101.9</v>
      </c>
      <c r="V40" s="14">
        <v>94.5</v>
      </c>
      <c r="W40" s="14">
        <v>84.1</v>
      </c>
      <c r="X40" s="14">
        <v>74.5</v>
      </c>
      <c r="Y40" s="14">
        <v>57.1</v>
      </c>
      <c r="Z40" s="14">
        <v>42.6</v>
      </c>
      <c r="AA40" s="14">
        <v>32.299999999999997</v>
      </c>
      <c r="AB40" s="14">
        <v>23.2</v>
      </c>
      <c r="AC40" s="14">
        <v>15.5</v>
      </c>
      <c r="AD40" s="14">
        <v>10.6</v>
      </c>
      <c r="AE40" s="14">
        <v>8.9</v>
      </c>
    </row>
    <row r="41" spans="1:31" ht="15.75" thickBot="1" x14ac:dyDescent="0.3">
      <c r="A41" s="19" t="s">
        <v>130</v>
      </c>
      <c r="B41" s="14">
        <v>1</v>
      </c>
      <c r="C41" s="14">
        <v>1</v>
      </c>
      <c r="D41" s="14">
        <v>1</v>
      </c>
      <c r="E41" s="14">
        <v>105.7</v>
      </c>
      <c r="F41" s="14">
        <v>111.1</v>
      </c>
      <c r="G41" s="14">
        <v>110.2</v>
      </c>
      <c r="H41" s="14">
        <v>111.1</v>
      </c>
      <c r="I41" s="14">
        <v>113.6</v>
      </c>
      <c r="J41" s="14">
        <v>112.8</v>
      </c>
      <c r="K41" s="14">
        <v>110.8</v>
      </c>
      <c r="L41" s="14">
        <v>109.3</v>
      </c>
      <c r="M41" s="14">
        <v>106.4</v>
      </c>
      <c r="N41" s="14">
        <v>102.7</v>
      </c>
      <c r="O41" s="14">
        <v>110.9</v>
      </c>
      <c r="P41" s="14">
        <v>120.2</v>
      </c>
      <c r="Q41" s="14">
        <v>123.4</v>
      </c>
      <c r="R41" s="14">
        <v>122.6</v>
      </c>
      <c r="S41" s="14">
        <v>120.7</v>
      </c>
      <c r="T41" s="14">
        <v>121.1</v>
      </c>
      <c r="U41" s="14">
        <v>132.9</v>
      </c>
      <c r="V41" s="14">
        <v>143.19999999999999</v>
      </c>
      <c r="W41" s="14">
        <v>151.80000000000001</v>
      </c>
      <c r="X41" s="14">
        <v>155.69999999999999</v>
      </c>
      <c r="Y41" s="14">
        <v>157.69999999999999</v>
      </c>
      <c r="Z41" s="14">
        <v>164.5</v>
      </c>
      <c r="AA41" s="14">
        <v>166.5</v>
      </c>
      <c r="AB41" s="14">
        <v>179</v>
      </c>
      <c r="AC41" s="14">
        <v>189.8</v>
      </c>
      <c r="AD41" s="14">
        <v>195</v>
      </c>
      <c r="AE41" s="14">
        <v>197.2</v>
      </c>
    </row>
    <row r="42" spans="1:31" ht="15" customHeight="1" x14ac:dyDescent="0.25">
      <c r="A42" s="29" t="s">
        <v>131</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row>
    <row r="43" spans="1:31" ht="15" customHeight="1" x14ac:dyDescent="0.25">
      <c r="A43" s="31" t="s">
        <v>132</v>
      </c>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row>
    <row r="44" spans="1:31" ht="15" customHeight="1" x14ac:dyDescent="0.25">
      <c r="A44" s="31" t="s">
        <v>133</v>
      </c>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row>
    <row r="45" spans="1:31" ht="15" customHeight="1" x14ac:dyDescent="0.25">
      <c r="A45" s="31" t="s">
        <v>134</v>
      </c>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row>
    <row r="46" spans="1:31" ht="15" customHeight="1" x14ac:dyDescent="0.25">
      <c r="A46" s="31" t="s">
        <v>135</v>
      </c>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row>
    <row r="47" spans="1:31" ht="15" customHeight="1" x14ac:dyDescent="0.25">
      <c r="A47" s="31" t="s">
        <v>136</v>
      </c>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row>
    <row r="48" spans="1:31" ht="15" customHeight="1" x14ac:dyDescent="0.25">
      <c r="A48" s="31" t="s">
        <v>137</v>
      </c>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row>
    <row r="49" spans="1:31" ht="15" customHeight="1" x14ac:dyDescent="0.25">
      <c r="A49" s="31" t="s">
        <v>138</v>
      </c>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row>
    <row r="50" spans="1:31" x14ac:dyDescent="0.25">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row>
  </sheetData>
  <mergeCells count="10">
    <mergeCell ref="A46:AE46"/>
    <mergeCell ref="A47:AE47"/>
    <mergeCell ref="A48:AE48"/>
    <mergeCell ref="A49:AE49"/>
    <mergeCell ref="A1:AE1"/>
    <mergeCell ref="A2:AE2"/>
    <mergeCell ref="A42:AE42"/>
    <mergeCell ref="A43:AE43"/>
    <mergeCell ref="A44:AE44"/>
    <mergeCell ref="A45:AE4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T01</vt:lpstr>
      <vt:lpstr>T02</vt:lpstr>
      <vt:lpstr>T03</vt:lpstr>
      <vt:lpstr>T04</vt:lpstr>
      <vt:lpstr>T05</vt:lpstr>
      <vt:lpstr>T06</vt:lpstr>
      <vt:lpstr>T07</vt:lpstr>
      <vt:lpstr>T08</vt:lpstr>
      <vt:lpstr>T09</vt:lpstr>
      <vt:lpstr>T10</vt:lpstr>
      <vt:lpstr>T11</vt:lpstr>
      <vt:lpstr>T12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Geert Bryon</dc:creator>
  <cp:lastModifiedBy>Geert Bryon</cp:lastModifiedBy>
  <dcterms:created xsi:type="dcterms:W3CDTF">2024-09-10T06:15:22Z</dcterms:created>
  <dcterms:modified xsi:type="dcterms:W3CDTF">2024-09-10T06:17:13Z</dcterms:modified>
</cp:coreProperties>
</file>