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r\EEA\AEA\AEA2024\REPORTS\"/>
    </mc:Choice>
  </mc:AlternateContent>
  <xr:revisionPtr revIDLastSave="0" documentId="13_ncr:1_{502CD55D-598E-4FAF-9C94-9BE1C2AD3745}" xr6:coauthVersionLast="47" xr6:coauthVersionMax="47" xr10:uidLastSave="{00000000-0000-0000-0000-000000000000}"/>
  <bookViews>
    <workbookView xWindow="28680" yWindow="-120" windowWidth="29040" windowHeight="17640" activeTab="8" xr2:uid="{00000000-000D-0000-FFFF-FFFF00000000}"/>
  </bookViews>
  <sheets>
    <sheet name="Index" sheetId="18" r:id="rId1"/>
    <sheet name="CO2" sheetId="1" r:id="rId2"/>
    <sheet name="BIOM" sheetId="10" r:id="rId3"/>
    <sheet name="CH4" sheetId="6" r:id="rId4"/>
    <sheet name="N2O" sheetId="12" r:id="rId5"/>
    <sheet name="HFC" sheetId="13" r:id="rId6"/>
    <sheet name="PFC" sheetId="14" r:id="rId7"/>
    <sheet name="SF6_NF3" sheetId="15" r:id="rId8"/>
    <sheet name="NOx" sheetId="4" r:id="rId9"/>
    <sheet name="SOx" sheetId="9" r:id="rId10"/>
    <sheet name="NH3" sheetId="8" r:id="rId11"/>
    <sheet name="NMVOC" sheetId="7" r:id="rId12"/>
    <sheet name="CO" sheetId="5" r:id="rId13"/>
    <sheet name="PM10" sheetId="2" r:id="rId14"/>
    <sheet name="PM2.5" sheetId="16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ftn1" localSheetId="2">BIOM!#REF!</definedName>
    <definedName name="_ftn1" localSheetId="3">'CH4'!#REF!</definedName>
    <definedName name="_ftn1" localSheetId="12">CO!#REF!</definedName>
    <definedName name="_ftn1" localSheetId="1">'CO2'!#REF!</definedName>
    <definedName name="_ftn1" localSheetId="4">N2O!#REF!</definedName>
    <definedName name="_ftn1" localSheetId="10">'NH3'!#REF!</definedName>
    <definedName name="_ftn1" localSheetId="11">NMVOC!#REF!</definedName>
    <definedName name="_ftn1" localSheetId="8">NOx!#REF!</definedName>
    <definedName name="_ftn1" localSheetId="14">'PM2.5'!#REF!</definedName>
    <definedName name="_ftn1" localSheetId="9">SOx!#REF!</definedName>
    <definedName name="_ftnref1" localSheetId="2">BIOM!#REF!</definedName>
    <definedName name="_ftnref1" localSheetId="3">'CH4'!#REF!</definedName>
    <definedName name="_ftnref1" localSheetId="12">CO!#REF!</definedName>
    <definedName name="_ftnref1" localSheetId="1">'CO2'!#REF!</definedName>
    <definedName name="_ftnref1" localSheetId="4">N2O!#REF!</definedName>
    <definedName name="_ftnref1" localSheetId="10">'NH3'!#REF!</definedName>
    <definedName name="_ftnref1" localSheetId="11">NMVOC!#REF!</definedName>
    <definedName name="_ftnref1" localSheetId="8">NOx!#REF!</definedName>
    <definedName name="_ftnref1" localSheetId="14">'PM2.5'!#REF!</definedName>
    <definedName name="_ftnref1" localSheetId="9">SOx!#REF!</definedName>
    <definedName name="_ftnref2" localSheetId="1">'CO2'!$A$102</definedName>
    <definedName name="_ftnref3" localSheetId="1">'CO2'!#REF!</definedName>
    <definedName name="_Ref398630107" localSheetId="1">'CO2'!$A$102</definedName>
    <definedName name="_Ref398630163" localSheetId="1">'CO2'!#REF!</definedName>
    <definedName name="_Ref398630223" localSheetId="1">'CO2'!#REF!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37" i="2" l="1"/>
  <c r="V37" i="2"/>
  <c r="C65" i="10" l="1"/>
  <c r="P103" i="16" l="1"/>
  <c r="O103" i="16"/>
  <c r="N103" i="16"/>
  <c r="M103" i="16"/>
  <c r="L103" i="16"/>
  <c r="K103" i="16"/>
  <c r="J103" i="16"/>
  <c r="I103" i="16"/>
  <c r="H103" i="16"/>
  <c r="G103" i="16"/>
  <c r="F103" i="16"/>
  <c r="E103" i="16"/>
  <c r="D103" i="16"/>
  <c r="C103" i="16"/>
  <c r="P102" i="16"/>
  <c r="O102" i="16"/>
  <c r="N102" i="16"/>
  <c r="M102" i="16"/>
  <c r="L102" i="16"/>
  <c r="K102" i="16"/>
  <c r="J102" i="16"/>
  <c r="I102" i="16"/>
  <c r="H102" i="16"/>
  <c r="G102" i="16"/>
  <c r="F102" i="16"/>
  <c r="E102" i="16"/>
  <c r="D102" i="16"/>
  <c r="C102" i="16"/>
  <c r="P101" i="16"/>
  <c r="O101" i="16"/>
  <c r="N101" i="16"/>
  <c r="M101" i="16"/>
  <c r="L101" i="16"/>
  <c r="K101" i="16"/>
  <c r="J101" i="16"/>
  <c r="I101" i="16"/>
  <c r="H101" i="16"/>
  <c r="G101" i="16"/>
  <c r="F101" i="16"/>
  <c r="E101" i="16"/>
  <c r="D101" i="16"/>
  <c r="C101" i="16"/>
  <c r="P100" i="16"/>
  <c r="O100" i="16"/>
  <c r="N100" i="16"/>
  <c r="M100" i="16"/>
  <c r="L100" i="16"/>
  <c r="K100" i="16"/>
  <c r="J100" i="16"/>
  <c r="I100" i="16"/>
  <c r="H100" i="16"/>
  <c r="G100" i="16"/>
  <c r="F100" i="16"/>
  <c r="E100" i="16"/>
  <c r="D100" i="16"/>
  <c r="C100" i="16"/>
  <c r="P99" i="16"/>
  <c r="O99" i="16"/>
  <c r="N99" i="16"/>
  <c r="M99" i="16"/>
  <c r="L99" i="16"/>
  <c r="K99" i="16"/>
  <c r="J99" i="16"/>
  <c r="I99" i="16"/>
  <c r="H99" i="16"/>
  <c r="G99" i="16"/>
  <c r="F99" i="16"/>
  <c r="E99" i="16"/>
  <c r="D99" i="16"/>
  <c r="C99" i="16"/>
  <c r="P98" i="16"/>
  <c r="O98" i="16"/>
  <c r="N98" i="16"/>
  <c r="M98" i="16"/>
  <c r="L98" i="16"/>
  <c r="K98" i="16"/>
  <c r="J98" i="16"/>
  <c r="I98" i="16"/>
  <c r="H98" i="16"/>
  <c r="G98" i="16"/>
  <c r="F98" i="16"/>
  <c r="E98" i="16"/>
  <c r="D98" i="16"/>
  <c r="C98" i="16"/>
  <c r="P97" i="16"/>
  <c r="O97" i="16"/>
  <c r="N97" i="16"/>
  <c r="M97" i="16"/>
  <c r="L97" i="16"/>
  <c r="K97" i="16"/>
  <c r="J97" i="16"/>
  <c r="I97" i="16"/>
  <c r="H97" i="16"/>
  <c r="G97" i="16"/>
  <c r="F97" i="16"/>
  <c r="E97" i="16"/>
  <c r="D97" i="16"/>
  <c r="C97" i="16"/>
  <c r="P96" i="16"/>
  <c r="O96" i="16"/>
  <c r="N96" i="16"/>
  <c r="M96" i="16"/>
  <c r="L96" i="16"/>
  <c r="K96" i="16"/>
  <c r="J96" i="16"/>
  <c r="I96" i="16"/>
  <c r="H96" i="16"/>
  <c r="G96" i="16"/>
  <c r="F96" i="16"/>
  <c r="E96" i="16"/>
  <c r="D96" i="16"/>
  <c r="C96" i="16"/>
  <c r="P95" i="16"/>
  <c r="O95" i="16"/>
  <c r="N95" i="16"/>
  <c r="M95" i="16"/>
  <c r="L95" i="16"/>
  <c r="K95" i="16"/>
  <c r="J95" i="16"/>
  <c r="I95" i="16"/>
  <c r="H95" i="16"/>
  <c r="G95" i="16"/>
  <c r="F95" i="16"/>
  <c r="E95" i="16"/>
  <c r="D95" i="16"/>
  <c r="C95" i="16"/>
  <c r="P94" i="16"/>
  <c r="O94" i="16"/>
  <c r="N94" i="16"/>
  <c r="M94" i="16"/>
  <c r="L94" i="16"/>
  <c r="K94" i="16"/>
  <c r="J94" i="16"/>
  <c r="I94" i="16"/>
  <c r="H94" i="16"/>
  <c r="G94" i="16"/>
  <c r="F94" i="16"/>
  <c r="E94" i="16"/>
  <c r="D94" i="16"/>
  <c r="C94" i="16"/>
  <c r="P93" i="16"/>
  <c r="O93" i="16"/>
  <c r="N93" i="16"/>
  <c r="M93" i="16"/>
  <c r="L93" i="16"/>
  <c r="K93" i="16"/>
  <c r="J93" i="16"/>
  <c r="I93" i="16"/>
  <c r="H93" i="16"/>
  <c r="G93" i="16"/>
  <c r="F93" i="16"/>
  <c r="E93" i="16"/>
  <c r="D93" i="16"/>
  <c r="C93" i="16"/>
  <c r="P92" i="16"/>
  <c r="O92" i="16"/>
  <c r="N92" i="16"/>
  <c r="M92" i="16"/>
  <c r="L92" i="16"/>
  <c r="K92" i="16"/>
  <c r="J92" i="16"/>
  <c r="I92" i="16"/>
  <c r="H92" i="16"/>
  <c r="G92" i="16"/>
  <c r="F92" i="16"/>
  <c r="E92" i="16"/>
  <c r="D92" i="16"/>
  <c r="C92" i="16"/>
  <c r="P91" i="16"/>
  <c r="O91" i="16"/>
  <c r="N91" i="16"/>
  <c r="M91" i="16"/>
  <c r="L91" i="16"/>
  <c r="K91" i="16"/>
  <c r="J91" i="16"/>
  <c r="I91" i="16"/>
  <c r="H91" i="16"/>
  <c r="G91" i="16"/>
  <c r="F91" i="16"/>
  <c r="E91" i="16"/>
  <c r="D91" i="16"/>
  <c r="C91" i="16"/>
  <c r="P90" i="16"/>
  <c r="O90" i="16"/>
  <c r="N90" i="16"/>
  <c r="M90" i="16"/>
  <c r="L90" i="16"/>
  <c r="K90" i="16"/>
  <c r="J90" i="16"/>
  <c r="I90" i="16"/>
  <c r="H90" i="16"/>
  <c r="G90" i="16"/>
  <c r="F90" i="16"/>
  <c r="E90" i="16"/>
  <c r="D90" i="16"/>
  <c r="C90" i="16"/>
  <c r="P89" i="16"/>
  <c r="O89" i="16"/>
  <c r="N89" i="16"/>
  <c r="M89" i="16"/>
  <c r="L89" i="16"/>
  <c r="K89" i="16"/>
  <c r="J89" i="16"/>
  <c r="I89" i="16"/>
  <c r="H89" i="16"/>
  <c r="G89" i="16"/>
  <c r="F89" i="16"/>
  <c r="E89" i="16"/>
  <c r="D89" i="16"/>
  <c r="C89" i="16"/>
  <c r="P88" i="16"/>
  <c r="O88" i="16"/>
  <c r="N88" i="16"/>
  <c r="M88" i="16"/>
  <c r="L88" i="16"/>
  <c r="K88" i="16"/>
  <c r="J88" i="16"/>
  <c r="I88" i="16"/>
  <c r="H88" i="16"/>
  <c r="G88" i="16"/>
  <c r="F88" i="16"/>
  <c r="E88" i="16"/>
  <c r="D88" i="16"/>
  <c r="C88" i="16"/>
  <c r="P87" i="16"/>
  <c r="O87" i="16"/>
  <c r="N87" i="16"/>
  <c r="M87" i="16"/>
  <c r="L87" i="16"/>
  <c r="K87" i="16"/>
  <c r="J87" i="16"/>
  <c r="I87" i="16"/>
  <c r="H87" i="16"/>
  <c r="G87" i="16"/>
  <c r="F87" i="16"/>
  <c r="E87" i="16"/>
  <c r="D87" i="16"/>
  <c r="C87" i="16"/>
  <c r="P86" i="16"/>
  <c r="O86" i="16"/>
  <c r="N86" i="16"/>
  <c r="M86" i="16"/>
  <c r="L86" i="16"/>
  <c r="K86" i="16"/>
  <c r="J86" i="16"/>
  <c r="I86" i="16"/>
  <c r="H86" i="16"/>
  <c r="G86" i="16"/>
  <c r="F86" i="16"/>
  <c r="E86" i="16"/>
  <c r="D86" i="16"/>
  <c r="C86" i="16"/>
  <c r="P85" i="16"/>
  <c r="O85" i="16"/>
  <c r="N85" i="16"/>
  <c r="M85" i="16"/>
  <c r="L85" i="16"/>
  <c r="K85" i="16"/>
  <c r="J85" i="16"/>
  <c r="I85" i="16"/>
  <c r="H85" i="16"/>
  <c r="G85" i="16"/>
  <c r="F85" i="16"/>
  <c r="E85" i="16"/>
  <c r="D85" i="16"/>
  <c r="C85" i="16"/>
  <c r="P84" i="16"/>
  <c r="O84" i="16"/>
  <c r="N84" i="16"/>
  <c r="M84" i="16"/>
  <c r="L84" i="16"/>
  <c r="K84" i="16"/>
  <c r="J84" i="16"/>
  <c r="I84" i="16"/>
  <c r="H84" i="16"/>
  <c r="G84" i="16"/>
  <c r="F84" i="16"/>
  <c r="E84" i="16"/>
  <c r="D84" i="16"/>
  <c r="C84" i="16"/>
  <c r="P83" i="16"/>
  <c r="O83" i="16"/>
  <c r="N83" i="16"/>
  <c r="M83" i="16"/>
  <c r="L83" i="16"/>
  <c r="K83" i="16"/>
  <c r="J83" i="16"/>
  <c r="I83" i="16"/>
  <c r="H83" i="16"/>
  <c r="G83" i="16"/>
  <c r="F83" i="16"/>
  <c r="E83" i="16"/>
  <c r="D83" i="16"/>
  <c r="C83" i="16"/>
  <c r="P82" i="16"/>
  <c r="O82" i="16"/>
  <c r="N82" i="16"/>
  <c r="M82" i="16"/>
  <c r="L82" i="16"/>
  <c r="K82" i="16"/>
  <c r="J82" i="16"/>
  <c r="I82" i="16"/>
  <c r="H82" i="16"/>
  <c r="G82" i="16"/>
  <c r="F82" i="16"/>
  <c r="E82" i="16"/>
  <c r="D82" i="16"/>
  <c r="C82" i="16"/>
  <c r="P81" i="16"/>
  <c r="O81" i="16"/>
  <c r="N81" i="16"/>
  <c r="M81" i="16"/>
  <c r="L81" i="16"/>
  <c r="K81" i="16"/>
  <c r="J81" i="16"/>
  <c r="I81" i="16"/>
  <c r="H81" i="16"/>
  <c r="G81" i="16"/>
  <c r="F81" i="16"/>
  <c r="E81" i="16"/>
  <c r="D81" i="16"/>
  <c r="C81" i="16"/>
  <c r="P80" i="16"/>
  <c r="O80" i="16"/>
  <c r="N80" i="16"/>
  <c r="M80" i="16"/>
  <c r="L80" i="16"/>
  <c r="K80" i="16"/>
  <c r="J80" i="16"/>
  <c r="I80" i="16"/>
  <c r="H80" i="16"/>
  <c r="G80" i="16"/>
  <c r="F80" i="16"/>
  <c r="E80" i="16"/>
  <c r="D80" i="16"/>
  <c r="C80" i="16"/>
  <c r="P79" i="16"/>
  <c r="O79" i="16"/>
  <c r="N79" i="16"/>
  <c r="M79" i="16"/>
  <c r="L79" i="16"/>
  <c r="K79" i="16"/>
  <c r="J79" i="16"/>
  <c r="I79" i="16"/>
  <c r="H79" i="16"/>
  <c r="G79" i="16"/>
  <c r="F79" i="16"/>
  <c r="E79" i="16"/>
  <c r="D79" i="16"/>
  <c r="C79" i="16"/>
  <c r="P78" i="16"/>
  <c r="O78" i="16"/>
  <c r="N78" i="16"/>
  <c r="M78" i="16"/>
  <c r="L78" i="16"/>
  <c r="K78" i="16"/>
  <c r="J78" i="16"/>
  <c r="I78" i="16"/>
  <c r="H78" i="16"/>
  <c r="G78" i="16"/>
  <c r="F78" i="16"/>
  <c r="E78" i="16"/>
  <c r="D78" i="16"/>
  <c r="C78" i="16"/>
  <c r="P77" i="16"/>
  <c r="O77" i="16"/>
  <c r="N77" i="16"/>
  <c r="M77" i="16"/>
  <c r="L77" i="16"/>
  <c r="K77" i="16"/>
  <c r="J77" i="16"/>
  <c r="I77" i="16"/>
  <c r="H77" i="16"/>
  <c r="G77" i="16"/>
  <c r="F77" i="16"/>
  <c r="E77" i="16"/>
  <c r="D77" i="16"/>
  <c r="C77" i="16"/>
  <c r="P76" i="16"/>
  <c r="O76" i="16"/>
  <c r="N76" i="16"/>
  <c r="M76" i="16"/>
  <c r="L76" i="16"/>
  <c r="K76" i="16"/>
  <c r="J76" i="16"/>
  <c r="I76" i="16"/>
  <c r="H76" i="16"/>
  <c r="G76" i="16"/>
  <c r="F76" i="16"/>
  <c r="E76" i="16"/>
  <c r="D76" i="16"/>
  <c r="C76" i="16"/>
  <c r="P75" i="16"/>
  <c r="O75" i="16"/>
  <c r="N75" i="16"/>
  <c r="M75" i="16"/>
  <c r="L75" i="16"/>
  <c r="K75" i="16"/>
  <c r="J75" i="16"/>
  <c r="I75" i="16"/>
  <c r="H75" i="16"/>
  <c r="G75" i="16"/>
  <c r="F75" i="16"/>
  <c r="E75" i="16"/>
  <c r="D75" i="16"/>
  <c r="C75" i="16"/>
  <c r="P74" i="16"/>
  <c r="O74" i="16"/>
  <c r="N74" i="16"/>
  <c r="M74" i="16"/>
  <c r="L74" i="16"/>
  <c r="K74" i="16"/>
  <c r="J74" i="16"/>
  <c r="I74" i="16"/>
  <c r="H74" i="16"/>
  <c r="G74" i="16"/>
  <c r="F74" i="16"/>
  <c r="E74" i="16"/>
  <c r="D74" i="16"/>
  <c r="C74" i="16"/>
  <c r="P73" i="16"/>
  <c r="O73" i="16"/>
  <c r="N73" i="16"/>
  <c r="M73" i="16"/>
  <c r="L73" i="16"/>
  <c r="K73" i="16"/>
  <c r="J73" i="16"/>
  <c r="I73" i="16"/>
  <c r="H73" i="16"/>
  <c r="G73" i="16"/>
  <c r="F73" i="16"/>
  <c r="E73" i="16"/>
  <c r="D73" i="16"/>
  <c r="C73" i="16"/>
  <c r="P72" i="16"/>
  <c r="O72" i="16"/>
  <c r="N72" i="16"/>
  <c r="M72" i="16"/>
  <c r="L72" i="16"/>
  <c r="K72" i="16"/>
  <c r="J72" i="16"/>
  <c r="I72" i="16"/>
  <c r="H72" i="16"/>
  <c r="G72" i="16"/>
  <c r="F72" i="16"/>
  <c r="E72" i="16"/>
  <c r="D72" i="16"/>
  <c r="C72" i="16"/>
  <c r="P71" i="16"/>
  <c r="O71" i="16"/>
  <c r="N71" i="16"/>
  <c r="M71" i="16"/>
  <c r="L71" i="16"/>
  <c r="K71" i="16"/>
  <c r="J71" i="16"/>
  <c r="I71" i="16"/>
  <c r="H71" i="16"/>
  <c r="G71" i="16"/>
  <c r="F71" i="16"/>
  <c r="E71" i="16"/>
  <c r="D71" i="16"/>
  <c r="C71" i="16"/>
  <c r="P70" i="16"/>
  <c r="O70" i="16"/>
  <c r="N70" i="16"/>
  <c r="M70" i="16"/>
  <c r="L70" i="16"/>
  <c r="K70" i="16"/>
  <c r="J70" i="16"/>
  <c r="I70" i="16"/>
  <c r="H70" i="16"/>
  <c r="G70" i="16"/>
  <c r="F70" i="16"/>
  <c r="E70" i="16"/>
  <c r="D70" i="16"/>
  <c r="C70" i="16"/>
  <c r="P69" i="16"/>
  <c r="O69" i="16"/>
  <c r="N69" i="16"/>
  <c r="M69" i="16"/>
  <c r="L69" i="16"/>
  <c r="K69" i="16"/>
  <c r="J69" i="16"/>
  <c r="I69" i="16"/>
  <c r="H69" i="16"/>
  <c r="G69" i="16"/>
  <c r="F69" i="16"/>
  <c r="E69" i="16"/>
  <c r="D69" i="16"/>
  <c r="C69" i="16"/>
  <c r="P68" i="16"/>
  <c r="O68" i="16"/>
  <c r="N68" i="16"/>
  <c r="M68" i="16"/>
  <c r="L68" i="16"/>
  <c r="K68" i="16"/>
  <c r="J68" i="16"/>
  <c r="I68" i="16"/>
  <c r="H68" i="16"/>
  <c r="G68" i="16"/>
  <c r="F68" i="16"/>
  <c r="E68" i="16"/>
  <c r="D68" i="16"/>
  <c r="C68" i="16"/>
  <c r="P67" i="16"/>
  <c r="O67" i="16"/>
  <c r="N67" i="16"/>
  <c r="M67" i="16"/>
  <c r="L67" i="16"/>
  <c r="K67" i="16"/>
  <c r="J67" i="16"/>
  <c r="I67" i="16"/>
  <c r="H67" i="16"/>
  <c r="G67" i="16"/>
  <c r="F67" i="16"/>
  <c r="E67" i="16"/>
  <c r="D67" i="16"/>
  <c r="C67" i="16"/>
  <c r="P66" i="16"/>
  <c r="O66" i="16"/>
  <c r="N66" i="16"/>
  <c r="M66" i="16"/>
  <c r="L66" i="16"/>
  <c r="K66" i="16"/>
  <c r="J66" i="16"/>
  <c r="I66" i="16"/>
  <c r="H66" i="16"/>
  <c r="G66" i="16"/>
  <c r="F66" i="16"/>
  <c r="E66" i="16"/>
  <c r="D66" i="16"/>
  <c r="C66" i="16"/>
  <c r="P65" i="16"/>
  <c r="O65" i="16"/>
  <c r="N65" i="16"/>
  <c r="M65" i="16"/>
  <c r="L65" i="16"/>
  <c r="K65" i="16"/>
  <c r="J65" i="16"/>
  <c r="I65" i="16"/>
  <c r="H65" i="16"/>
  <c r="G65" i="16"/>
  <c r="F65" i="16"/>
  <c r="E65" i="16"/>
  <c r="D65" i="16"/>
  <c r="C65" i="16"/>
  <c r="P64" i="16"/>
  <c r="O64" i="16"/>
  <c r="N64" i="16"/>
  <c r="M64" i="16"/>
  <c r="L64" i="16"/>
  <c r="K64" i="16"/>
  <c r="J64" i="16"/>
  <c r="I64" i="16"/>
  <c r="H64" i="16"/>
  <c r="G64" i="16"/>
  <c r="F64" i="16"/>
  <c r="E64" i="16"/>
  <c r="D64" i="16"/>
  <c r="C64" i="16"/>
  <c r="P63" i="16"/>
  <c r="O63" i="16"/>
  <c r="N63" i="16"/>
  <c r="M63" i="16"/>
  <c r="L63" i="16"/>
  <c r="K63" i="16"/>
  <c r="J63" i="16"/>
  <c r="I63" i="16"/>
  <c r="H63" i="16"/>
  <c r="G63" i="16"/>
  <c r="F63" i="16"/>
  <c r="E63" i="16"/>
  <c r="D63" i="16"/>
  <c r="C63" i="16"/>
  <c r="P62" i="16"/>
  <c r="O62" i="16"/>
  <c r="N62" i="16"/>
  <c r="M62" i="16"/>
  <c r="L62" i="16"/>
  <c r="K62" i="16"/>
  <c r="J62" i="16"/>
  <c r="I62" i="16"/>
  <c r="H62" i="16"/>
  <c r="G62" i="16"/>
  <c r="F62" i="16"/>
  <c r="E62" i="16"/>
  <c r="D62" i="16"/>
  <c r="C62" i="16"/>
  <c r="P61" i="16"/>
  <c r="O61" i="16"/>
  <c r="N61" i="16"/>
  <c r="M61" i="16"/>
  <c r="L61" i="16"/>
  <c r="K61" i="16"/>
  <c r="J61" i="16"/>
  <c r="I61" i="16"/>
  <c r="H61" i="16"/>
  <c r="G61" i="16"/>
  <c r="F61" i="16"/>
  <c r="E61" i="16"/>
  <c r="D61" i="16"/>
  <c r="C61" i="16"/>
  <c r="P60" i="16"/>
  <c r="O60" i="16"/>
  <c r="N60" i="16"/>
  <c r="M60" i="16"/>
  <c r="L60" i="16"/>
  <c r="K60" i="16"/>
  <c r="J60" i="16"/>
  <c r="I60" i="16"/>
  <c r="H60" i="16"/>
  <c r="G60" i="16"/>
  <c r="F60" i="16"/>
  <c r="E60" i="16"/>
  <c r="D60" i="16"/>
  <c r="C60" i="16"/>
  <c r="P59" i="16"/>
  <c r="O59" i="16"/>
  <c r="N59" i="16"/>
  <c r="M59" i="16"/>
  <c r="L59" i="16"/>
  <c r="K59" i="16"/>
  <c r="J59" i="16"/>
  <c r="I59" i="16"/>
  <c r="H59" i="16"/>
  <c r="G59" i="16"/>
  <c r="F59" i="16"/>
  <c r="E59" i="16"/>
  <c r="D59" i="16"/>
  <c r="C59" i="16"/>
  <c r="P58" i="16"/>
  <c r="O58" i="16"/>
  <c r="N58" i="16"/>
  <c r="M58" i="16"/>
  <c r="L58" i="16"/>
  <c r="K58" i="16"/>
  <c r="J58" i="16"/>
  <c r="I58" i="16"/>
  <c r="H58" i="16"/>
  <c r="G58" i="16"/>
  <c r="F58" i="16"/>
  <c r="E58" i="16"/>
  <c r="D58" i="16"/>
  <c r="C58" i="16"/>
  <c r="P57" i="16"/>
  <c r="O57" i="16"/>
  <c r="N57" i="16"/>
  <c r="M57" i="16"/>
  <c r="L57" i="16"/>
  <c r="K57" i="16"/>
  <c r="J57" i="16"/>
  <c r="I57" i="16"/>
  <c r="H57" i="16"/>
  <c r="G57" i="16"/>
  <c r="F57" i="16"/>
  <c r="E57" i="16"/>
  <c r="D57" i="16"/>
  <c r="C57" i="16"/>
  <c r="P56" i="16"/>
  <c r="O56" i="16"/>
  <c r="N56" i="16"/>
  <c r="M56" i="16"/>
  <c r="L56" i="16"/>
  <c r="K56" i="16"/>
  <c r="J56" i="16"/>
  <c r="I56" i="16"/>
  <c r="H56" i="16"/>
  <c r="G56" i="16"/>
  <c r="F56" i="16"/>
  <c r="E56" i="16"/>
  <c r="D56" i="16"/>
  <c r="C56" i="16"/>
  <c r="P55" i="16"/>
  <c r="O55" i="16"/>
  <c r="N55" i="16"/>
  <c r="M55" i="16"/>
  <c r="L55" i="16"/>
  <c r="K55" i="16"/>
  <c r="J55" i="16"/>
  <c r="I55" i="16"/>
  <c r="H55" i="16"/>
  <c r="G55" i="16"/>
  <c r="F55" i="16"/>
  <c r="E55" i="16"/>
  <c r="D55" i="16"/>
  <c r="C55" i="16"/>
  <c r="P54" i="16"/>
  <c r="O54" i="16"/>
  <c r="N54" i="16"/>
  <c r="M54" i="16"/>
  <c r="L54" i="16"/>
  <c r="K54" i="16"/>
  <c r="J54" i="16"/>
  <c r="I54" i="16"/>
  <c r="H54" i="16"/>
  <c r="G54" i="16"/>
  <c r="F54" i="16"/>
  <c r="E54" i="16"/>
  <c r="D54" i="16"/>
  <c r="C54" i="16"/>
  <c r="P53" i="16"/>
  <c r="O53" i="16"/>
  <c r="N53" i="16"/>
  <c r="M53" i="16"/>
  <c r="L53" i="16"/>
  <c r="K53" i="16"/>
  <c r="J53" i="16"/>
  <c r="I53" i="16"/>
  <c r="H53" i="16"/>
  <c r="G53" i="16"/>
  <c r="F53" i="16"/>
  <c r="E53" i="16"/>
  <c r="D53" i="16"/>
  <c r="C53" i="16"/>
  <c r="P52" i="16"/>
  <c r="O52" i="16"/>
  <c r="N52" i="16"/>
  <c r="M52" i="16"/>
  <c r="L52" i="16"/>
  <c r="K52" i="16"/>
  <c r="J52" i="16"/>
  <c r="I52" i="16"/>
  <c r="H52" i="16"/>
  <c r="G52" i="16"/>
  <c r="F52" i="16"/>
  <c r="E52" i="16"/>
  <c r="D52" i="16"/>
  <c r="C52" i="16"/>
  <c r="P51" i="16"/>
  <c r="O51" i="16"/>
  <c r="N51" i="16"/>
  <c r="M51" i="16"/>
  <c r="L51" i="16"/>
  <c r="K51" i="16"/>
  <c r="J51" i="16"/>
  <c r="I51" i="16"/>
  <c r="H51" i="16"/>
  <c r="G51" i="16"/>
  <c r="F51" i="16"/>
  <c r="E51" i="16"/>
  <c r="D51" i="16"/>
  <c r="C51" i="16"/>
  <c r="P50" i="16"/>
  <c r="O50" i="16"/>
  <c r="N50" i="16"/>
  <c r="M50" i="16"/>
  <c r="L50" i="16"/>
  <c r="K50" i="16"/>
  <c r="J50" i="16"/>
  <c r="I50" i="16"/>
  <c r="H50" i="16"/>
  <c r="G50" i="16"/>
  <c r="F50" i="16"/>
  <c r="E50" i="16"/>
  <c r="D50" i="16"/>
  <c r="C50" i="16"/>
  <c r="P49" i="16"/>
  <c r="O49" i="16"/>
  <c r="N49" i="16"/>
  <c r="M49" i="16"/>
  <c r="L49" i="16"/>
  <c r="K49" i="16"/>
  <c r="J49" i="16"/>
  <c r="I49" i="16"/>
  <c r="H49" i="16"/>
  <c r="G49" i="16"/>
  <c r="F49" i="16"/>
  <c r="E49" i="16"/>
  <c r="D49" i="16"/>
  <c r="C49" i="16"/>
  <c r="P48" i="16"/>
  <c r="O48" i="16"/>
  <c r="N48" i="16"/>
  <c r="M48" i="16"/>
  <c r="L48" i="16"/>
  <c r="K48" i="16"/>
  <c r="J48" i="16"/>
  <c r="I48" i="16"/>
  <c r="H48" i="16"/>
  <c r="G48" i="16"/>
  <c r="F48" i="16"/>
  <c r="E48" i="16"/>
  <c r="D48" i="16"/>
  <c r="C48" i="16"/>
  <c r="P47" i="16"/>
  <c r="O47" i="16"/>
  <c r="N47" i="16"/>
  <c r="M47" i="16"/>
  <c r="L47" i="16"/>
  <c r="K47" i="16"/>
  <c r="J47" i="16"/>
  <c r="I47" i="16"/>
  <c r="H47" i="16"/>
  <c r="G47" i="16"/>
  <c r="F47" i="16"/>
  <c r="E47" i="16"/>
  <c r="D47" i="16"/>
  <c r="C47" i="16"/>
  <c r="P46" i="16"/>
  <c r="O46" i="16"/>
  <c r="N46" i="16"/>
  <c r="M46" i="16"/>
  <c r="L46" i="16"/>
  <c r="K46" i="16"/>
  <c r="J46" i="16"/>
  <c r="I46" i="16"/>
  <c r="H46" i="16"/>
  <c r="G46" i="16"/>
  <c r="F46" i="16"/>
  <c r="E46" i="16"/>
  <c r="D46" i="16"/>
  <c r="C46" i="16"/>
  <c r="P45" i="16"/>
  <c r="O45" i="16"/>
  <c r="N45" i="16"/>
  <c r="M45" i="16"/>
  <c r="L45" i="16"/>
  <c r="K45" i="16"/>
  <c r="J45" i="16"/>
  <c r="I45" i="16"/>
  <c r="H45" i="16"/>
  <c r="G45" i="16"/>
  <c r="F45" i="16"/>
  <c r="E45" i="16"/>
  <c r="D45" i="16"/>
  <c r="C45" i="16"/>
  <c r="P44" i="16"/>
  <c r="O44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P43" i="16"/>
  <c r="O43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P42" i="16"/>
  <c r="O42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P41" i="16"/>
  <c r="O41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P40" i="16"/>
  <c r="O40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P39" i="16"/>
  <c r="O39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P38" i="16"/>
  <c r="O38" i="16"/>
  <c r="N38" i="16"/>
  <c r="M38" i="16"/>
  <c r="L38" i="16"/>
  <c r="K38" i="16"/>
  <c r="J38" i="16"/>
  <c r="I38" i="16"/>
  <c r="H38" i="16"/>
  <c r="G38" i="16"/>
  <c r="F38" i="16"/>
  <c r="E38" i="16"/>
  <c r="D38" i="16"/>
  <c r="C38" i="16"/>
  <c r="P37" i="16"/>
  <c r="O37" i="16"/>
  <c r="N37" i="16"/>
  <c r="M37" i="16"/>
  <c r="L37" i="16"/>
  <c r="K37" i="16"/>
  <c r="J37" i="16"/>
  <c r="I37" i="16"/>
  <c r="H37" i="16"/>
  <c r="G37" i="16"/>
  <c r="F37" i="16"/>
  <c r="E37" i="16"/>
  <c r="D37" i="16"/>
  <c r="C37" i="16"/>
  <c r="P36" i="16"/>
  <c r="O36" i="16"/>
  <c r="N36" i="16"/>
  <c r="M36" i="16"/>
  <c r="L36" i="16"/>
  <c r="K36" i="16"/>
  <c r="J36" i="16"/>
  <c r="I36" i="16"/>
  <c r="H36" i="16"/>
  <c r="G36" i="16"/>
  <c r="F36" i="16"/>
  <c r="E36" i="16"/>
  <c r="D36" i="16"/>
  <c r="C36" i="16"/>
  <c r="P35" i="16"/>
  <c r="O35" i="16"/>
  <c r="N35" i="16"/>
  <c r="M35" i="16"/>
  <c r="L35" i="16"/>
  <c r="K35" i="16"/>
  <c r="J35" i="16"/>
  <c r="I35" i="16"/>
  <c r="H35" i="16"/>
  <c r="G35" i="16"/>
  <c r="F35" i="16"/>
  <c r="E35" i="16"/>
  <c r="D35" i="16"/>
  <c r="C35" i="16"/>
  <c r="P34" i="16"/>
  <c r="O34" i="16"/>
  <c r="N34" i="16"/>
  <c r="M34" i="16"/>
  <c r="L34" i="16"/>
  <c r="K34" i="16"/>
  <c r="J34" i="16"/>
  <c r="I34" i="16"/>
  <c r="H34" i="16"/>
  <c r="G34" i="16"/>
  <c r="F34" i="16"/>
  <c r="E34" i="16"/>
  <c r="D34" i="16"/>
  <c r="C34" i="16"/>
  <c r="P33" i="16"/>
  <c r="O33" i="16"/>
  <c r="N33" i="16"/>
  <c r="M33" i="16"/>
  <c r="L33" i="16"/>
  <c r="K33" i="16"/>
  <c r="J33" i="16"/>
  <c r="I33" i="16"/>
  <c r="H33" i="16"/>
  <c r="G33" i="16"/>
  <c r="F33" i="16"/>
  <c r="E33" i="16"/>
  <c r="D33" i="16"/>
  <c r="C33" i="16"/>
  <c r="P32" i="16"/>
  <c r="O32" i="16"/>
  <c r="N32" i="16"/>
  <c r="M32" i="16"/>
  <c r="L32" i="16"/>
  <c r="K32" i="16"/>
  <c r="J32" i="16"/>
  <c r="I32" i="16"/>
  <c r="H32" i="16"/>
  <c r="G32" i="16"/>
  <c r="F32" i="16"/>
  <c r="E32" i="16"/>
  <c r="D32" i="16"/>
  <c r="C32" i="16"/>
  <c r="P31" i="16"/>
  <c r="O31" i="16"/>
  <c r="N31" i="16"/>
  <c r="M31" i="16"/>
  <c r="L31" i="16"/>
  <c r="K31" i="16"/>
  <c r="J31" i="16"/>
  <c r="I31" i="16"/>
  <c r="H31" i="16"/>
  <c r="G31" i="16"/>
  <c r="F31" i="16"/>
  <c r="E31" i="16"/>
  <c r="D31" i="16"/>
  <c r="C31" i="16"/>
  <c r="P30" i="16"/>
  <c r="O30" i="16"/>
  <c r="N30" i="16"/>
  <c r="M30" i="16"/>
  <c r="L30" i="16"/>
  <c r="K30" i="16"/>
  <c r="J30" i="16"/>
  <c r="I30" i="16"/>
  <c r="H30" i="16"/>
  <c r="G30" i="16"/>
  <c r="F30" i="16"/>
  <c r="E30" i="16"/>
  <c r="D30" i="16"/>
  <c r="C30" i="16"/>
  <c r="P29" i="16"/>
  <c r="O29" i="16"/>
  <c r="N29" i="16"/>
  <c r="M29" i="16"/>
  <c r="L29" i="16"/>
  <c r="K29" i="16"/>
  <c r="J29" i="16"/>
  <c r="I29" i="16"/>
  <c r="H29" i="16"/>
  <c r="G29" i="16"/>
  <c r="F29" i="16"/>
  <c r="E29" i="16"/>
  <c r="D29" i="16"/>
  <c r="C29" i="16"/>
  <c r="P28" i="16"/>
  <c r="O28" i="16"/>
  <c r="N28" i="16"/>
  <c r="M28" i="16"/>
  <c r="L28" i="16"/>
  <c r="K28" i="16"/>
  <c r="J28" i="16"/>
  <c r="I28" i="16"/>
  <c r="H28" i="16"/>
  <c r="G28" i="16"/>
  <c r="F28" i="16"/>
  <c r="E28" i="16"/>
  <c r="D28" i="16"/>
  <c r="C28" i="16"/>
  <c r="P27" i="16"/>
  <c r="O27" i="16"/>
  <c r="N27" i="16"/>
  <c r="M27" i="16"/>
  <c r="L27" i="16"/>
  <c r="K27" i="16"/>
  <c r="J27" i="16"/>
  <c r="I27" i="16"/>
  <c r="H27" i="16"/>
  <c r="G27" i="16"/>
  <c r="F27" i="16"/>
  <c r="E27" i="16"/>
  <c r="D27" i="16"/>
  <c r="C27" i="16"/>
  <c r="P26" i="16"/>
  <c r="O26" i="16"/>
  <c r="N26" i="16"/>
  <c r="M26" i="16"/>
  <c r="L26" i="16"/>
  <c r="K26" i="16"/>
  <c r="J26" i="16"/>
  <c r="I26" i="16"/>
  <c r="H26" i="16"/>
  <c r="G26" i="16"/>
  <c r="F26" i="16"/>
  <c r="E26" i="16"/>
  <c r="D26" i="16"/>
  <c r="C26" i="16"/>
  <c r="P25" i="16"/>
  <c r="O25" i="16"/>
  <c r="N25" i="16"/>
  <c r="M25" i="16"/>
  <c r="L25" i="16"/>
  <c r="K25" i="16"/>
  <c r="J25" i="16"/>
  <c r="I25" i="16"/>
  <c r="H25" i="16"/>
  <c r="G25" i="16"/>
  <c r="F25" i="16"/>
  <c r="E25" i="16"/>
  <c r="D25" i="16"/>
  <c r="C25" i="16"/>
  <c r="P24" i="16"/>
  <c r="O24" i="16"/>
  <c r="N24" i="16"/>
  <c r="M24" i="16"/>
  <c r="L24" i="16"/>
  <c r="K24" i="16"/>
  <c r="J24" i="16"/>
  <c r="I24" i="16"/>
  <c r="H24" i="16"/>
  <c r="G24" i="16"/>
  <c r="F24" i="16"/>
  <c r="E24" i="16"/>
  <c r="D24" i="16"/>
  <c r="C24" i="16"/>
  <c r="P23" i="16"/>
  <c r="O23" i="16"/>
  <c r="N23" i="16"/>
  <c r="M23" i="16"/>
  <c r="L23" i="16"/>
  <c r="K23" i="16"/>
  <c r="J23" i="16"/>
  <c r="I23" i="16"/>
  <c r="H23" i="16"/>
  <c r="G23" i="16"/>
  <c r="F23" i="16"/>
  <c r="E23" i="16"/>
  <c r="D23" i="16"/>
  <c r="C23" i="16"/>
  <c r="P22" i="16"/>
  <c r="O22" i="16"/>
  <c r="N22" i="16"/>
  <c r="M22" i="16"/>
  <c r="L22" i="16"/>
  <c r="K22" i="16"/>
  <c r="J22" i="16"/>
  <c r="I22" i="16"/>
  <c r="H22" i="16"/>
  <c r="G22" i="16"/>
  <c r="F22" i="16"/>
  <c r="E22" i="16"/>
  <c r="D22" i="16"/>
  <c r="C22" i="16"/>
  <c r="P21" i="16"/>
  <c r="O21" i="16"/>
  <c r="N21" i="16"/>
  <c r="M21" i="16"/>
  <c r="L21" i="16"/>
  <c r="K21" i="16"/>
  <c r="J21" i="16"/>
  <c r="I21" i="16"/>
  <c r="H21" i="16"/>
  <c r="G21" i="16"/>
  <c r="F21" i="16"/>
  <c r="E21" i="16"/>
  <c r="D21" i="16"/>
  <c r="C21" i="16"/>
  <c r="P20" i="16"/>
  <c r="O20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P19" i="16"/>
  <c r="O19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P18" i="16"/>
  <c r="O18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P17" i="16"/>
  <c r="O17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P16" i="16"/>
  <c r="O16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P15" i="16"/>
  <c r="O15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P14" i="16"/>
  <c r="O14" i="16"/>
  <c r="N14" i="16"/>
  <c r="M14" i="16"/>
  <c r="L14" i="16"/>
  <c r="K14" i="16"/>
  <c r="J14" i="16"/>
  <c r="I14" i="16"/>
  <c r="H14" i="16"/>
  <c r="G14" i="16"/>
  <c r="F14" i="16"/>
  <c r="E14" i="16"/>
  <c r="D14" i="16"/>
  <c r="C14" i="16"/>
  <c r="P13" i="16"/>
  <c r="O13" i="16"/>
  <c r="N13" i="16"/>
  <c r="M13" i="16"/>
  <c r="L13" i="16"/>
  <c r="K13" i="16"/>
  <c r="J13" i="16"/>
  <c r="I13" i="16"/>
  <c r="H13" i="16"/>
  <c r="G13" i="16"/>
  <c r="F13" i="16"/>
  <c r="E13" i="16"/>
  <c r="D13" i="16"/>
  <c r="C13" i="16"/>
  <c r="P12" i="16"/>
  <c r="O12" i="16"/>
  <c r="N12" i="16"/>
  <c r="M12" i="16"/>
  <c r="L12" i="16"/>
  <c r="K12" i="16"/>
  <c r="J12" i="16"/>
  <c r="I12" i="16"/>
  <c r="H12" i="16"/>
  <c r="G12" i="16"/>
  <c r="F12" i="16"/>
  <c r="E12" i="16"/>
  <c r="D12" i="16"/>
  <c r="C12" i="16"/>
  <c r="P11" i="16"/>
  <c r="O11" i="16"/>
  <c r="N11" i="16"/>
  <c r="M11" i="16"/>
  <c r="L11" i="16"/>
  <c r="K11" i="16"/>
  <c r="J11" i="16"/>
  <c r="I11" i="16"/>
  <c r="H11" i="16"/>
  <c r="G11" i="16"/>
  <c r="F11" i="16"/>
  <c r="E11" i="16"/>
  <c r="D11" i="16"/>
  <c r="C11" i="16"/>
  <c r="P10" i="16"/>
  <c r="O10" i="16"/>
  <c r="N10" i="16"/>
  <c r="M10" i="16"/>
  <c r="L10" i="16"/>
  <c r="K10" i="16"/>
  <c r="J10" i="16"/>
  <c r="I10" i="16"/>
  <c r="H10" i="16"/>
  <c r="G10" i="16"/>
  <c r="F10" i="16"/>
  <c r="E10" i="16"/>
  <c r="D10" i="16"/>
  <c r="C10" i="16"/>
  <c r="P9" i="16"/>
  <c r="O9" i="16"/>
  <c r="N9" i="16"/>
  <c r="M9" i="16"/>
  <c r="L9" i="16"/>
  <c r="K9" i="16"/>
  <c r="J9" i="16"/>
  <c r="I9" i="16"/>
  <c r="H9" i="16"/>
  <c r="G9" i="16"/>
  <c r="F9" i="16"/>
  <c r="E9" i="16"/>
  <c r="D9" i="16"/>
  <c r="C9" i="16"/>
  <c r="P8" i="16"/>
  <c r="O8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O7" i="16"/>
  <c r="N7" i="16"/>
  <c r="M7" i="16"/>
  <c r="L7" i="16"/>
  <c r="K7" i="16"/>
  <c r="J7" i="16"/>
  <c r="I7" i="16"/>
  <c r="H7" i="16"/>
  <c r="G7" i="16"/>
  <c r="F7" i="16"/>
  <c r="E7" i="16"/>
  <c r="D7" i="16"/>
  <c r="C7" i="16"/>
  <c r="P6" i="16"/>
  <c r="O6" i="16"/>
  <c r="N6" i="16"/>
  <c r="M6" i="16"/>
  <c r="L6" i="16"/>
  <c r="K6" i="16"/>
  <c r="J6" i="16"/>
  <c r="I6" i="16"/>
  <c r="H6" i="16"/>
  <c r="G6" i="16"/>
  <c r="F6" i="16"/>
  <c r="E6" i="16"/>
  <c r="D6" i="16"/>
  <c r="C6" i="16"/>
  <c r="P5" i="16"/>
  <c r="O5" i="16"/>
  <c r="N5" i="16"/>
  <c r="M5" i="16"/>
  <c r="L5" i="16"/>
  <c r="K5" i="16"/>
  <c r="J5" i="16"/>
  <c r="I5" i="16"/>
  <c r="H5" i="16"/>
  <c r="G5" i="16"/>
  <c r="F5" i="16"/>
  <c r="E5" i="16"/>
  <c r="D5" i="16"/>
  <c r="C5" i="16"/>
  <c r="P4" i="16"/>
  <c r="O4" i="16"/>
  <c r="N4" i="16"/>
  <c r="M4" i="16"/>
  <c r="L4" i="16"/>
  <c r="K4" i="16"/>
  <c r="J4" i="16"/>
  <c r="I4" i="16"/>
  <c r="H4" i="16"/>
  <c r="G4" i="16"/>
  <c r="F4" i="16"/>
  <c r="E4" i="16"/>
  <c r="D4" i="16"/>
  <c r="C4" i="16"/>
  <c r="P3" i="16"/>
  <c r="O3" i="16"/>
  <c r="N3" i="16"/>
  <c r="M3" i="16"/>
  <c r="L3" i="16"/>
  <c r="K3" i="16"/>
  <c r="J3" i="16"/>
  <c r="I3" i="16"/>
  <c r="H3" i="16"/>
  <c r="G3" i="16"/>
  <c r="F3" i="16"/>
  <c r="E3" i="16"/>
  <c r="D3" i="16"/>
  <c r="C3" i="16"/>
  <c r="P2" i="16"/>
  <c r="O2" i="16"/>
  <c r="N2" i="16"/>
  <c r="M2" i="16"/>
  <c r="L2" i="16"/>
  <c r="K2" i="16"/>
  <c r="J2" i="16"/>
  <c r="I2" i="16"/>
  <c r="H2" i="16"/>
  <c r="G2" i="16"/>
  <c r="F2" i="16"/>
  <c r="E2" i="16"/>
  <c r="D2" i="16"/>
  <c r="C2" i="16"/>
  <c r="Q3" i="16"/>
  <c r="Q4" i="16"/>
  <c r="Q5" i="16"/>
  <c r="Q6" i="16"/>
  <c r="Q7" i="16"/>
  <c r="Q8" i="16"/>
  <c r="Q9" i="16"/>
  <c r="Q10" i="16"/>
  <c r="Q11" i="16"/>
  <c r="Q12" i="16"/>
  <c r="Q13" i="16"/>
  <c r="Q14" i="16"/>
  <c r="Q15" i="16"/>
  <c r="Q16" i="16"/>
  <c r="Q17" i="16"/>
  <c r="Q18" i="16"/>
  <c r="Q19" i="16"/>
  <c r="Q20" i="16"/>
  <c r="Q21" i="16"/>
  <c r="Q22" i="16"/>
  <c r="Q23" i="16"/>
  <c r="Q24" i="16"/>
  <c r="Q25" i="16"/>
  <c r="Q26" i="16"/>
  <c r="Q27" i="16"/>
  <c r="Q28" i="16"/>
  <c r="Q29" i="16"/>
  <c r="Q30" i="16"/>
  <c r="Q31" i="16"/>
  <c r="Q32" i="16"/>
  <c r="Q33" i="16"/>
  <c r="Q34" i="16"/>
  <c r="Q35" i="16"/>
  <c r="Q36" i="16"/>
  <c r="Q37" i="16"/>
  <c r="Q38" i="16"/>
  <c r="Q39" i="16"/>
  <c r="Q40" i="16"/>
  <c r="Q41" i="16"/>
  <c r="Q42" i="16"/>
  <c r="Q43" i="16"/>
  <c r="Q44" i="16"/>
  <c r="Q45" i="16"/>
  <c r="Q46" i="16"/>
  <c r="Q47" i="16"/>
  <c r="Q48" i="16"/>
  <c r="Q49" i="16"/>
  <c r="Q50" i="16"/>
  <c r="Q51" i="16"/>
  <c r="Q52" i="16"/>
  <c r="Q53" i="16"/>
  <c r="Q54" i="16"/>
  <c r="Q55" i="16"/>
  <c r="Q56" i="16"/>
  <c r="Q57" i="16"/>
  <c r="Q58" i="16"/>
  <c r="Q59" i="16"/>
  <c r="Q60" i="16"/>
  <c r="Q61" i="16"/>
  <c r="Q62" i="16"/>
  <c r="Q63" i="16"/>
  <c r="Q64" i="16"/>
  <c r="Q65" i="16"/>
  <c r="Q66" i="16"/>
  <c r="Q67" i="16"/>
  <c r="Q68" i="16"/>
  <c r="Q69" i="16"/>
  <c r="Q70" i="16"/>
  <c r="Q71" i="16"/>
  <c r="Q72" i="16"/>
  <c r="Q73" i="16"/>
  <c r="Q74" i="16"/>
  <c r="Q75" i="16"/>
  <c r="Q76" i="16"/>
  <c r="Q77" i="16"/>
  <c r="Q78" i="16"/>
  <c r="Q79" i="16"/>
  <c r="Q80" i="16"/>
  <c r="Q81" i="16"/>
  <c r="Q82" i="16"/>
  <c r="Q83" i="16"/>
  <c r="Q84" i="16"/>
  <c r="Q85" i="16"/>
  <c r="Q86" i="16"/>
  <c r="Q87" i="16"/>
  <c r="Q88" i="16"/>
  <c r="Q89" i="16"/>
  <c r="Q90" i="16"/>
  <c r="Q91" i="16"/>
  <c r="Q92" i="16"/>
  <c r="Q93" i="16"/>
  <c r="Q94" i="16"/>
  <c r="Q95" i="16"/>
  <c r="Q96" i="16"/>
  <c r="Q97" i="16"/>
  <c r="Q98" i="16"/>
  <c r="Q99" i="16"/>
  <c r="Q100" i="16"/>
  <c r="Q101" i="16"/>
  <c r="Q102" i="16"/>
  <c r="Q103" i="16"/>
  <c r="Q2" i="16"/>
  <c r="P103" i="2"/>
  <c r="O103" i="2"/>
  <c r="N103" i="2"/>
  <c r="M103" i="2"/>
  <c r="L103" i="2"/>
  <c r="K103" i="2"/>
  <c r="J103" i="2"/>
  <c r="I103" i="2"/>
  <c r="H103" i="2"/>
  <c r="G103" i="2"/>
  <c r="F103" i="2"/>
  <c r="E103" i="2"/>
  <c r="D103" i="2"/>
  <c r="C103" i="2"/>
  <c r="P102" i="2"/>
  <c r="O102" i="2"/>
  <c r="N102" i="2"/>
  <c r="M102" i="2"/>
  <c r="L102" i="2"/>
  <c r="K102" i="2"/>
  <c r="J102" i="2"/>
  <c r="I102" i="2"/>
  <c r="H102" i="2"/>
  <c r="G102" i="2"/>
  <c r="F102" i="2"/>
  <c r="E102" i="2"/>
  <c r="D102" i="2"/>
  <c r="C102" i="2"/>
  <c r="P101" i="2"/>
  <c r="O101" i="2"/>
  <c r="N101" i="2"/>
  <c r="M101" i="2"/>
  <c r="L101" i="2"/>
  <c r="K101" i="2"/>
  <c r="J101" i="2"/>
  <c r="I101" i="2"/>
  <c r="H101" i="2"/>
  <c r="G101" i="2"/>
  <c r="F101" i="2"/>
  <c r="E101" i="2"/>
  <c r="D101" i="2"/>
  <c r="C101" i="2"/>
  <c r="P100" i="2"/>
  <c r="O100" i="2"/>
  <c r="N100" i="2"/>
  <c r="M100" i="2"/>
  <c r="L100" i="2"/>
  <c r="K100" i="2"/>
  <c r="J100" i="2"/>
  <c r="I100" i="2"/>
  <c r="H100" i="2"/>
  <c r="G100" i="2"/>
  <c r="F100" i="2"/>
  <c r="E100" i="2"/>
  <c r="D100" i="2"/>
  <c r="C100" i="2"/>
  <c r="P99" i="2"/>
  <c r="O99" i="2"/>
  <c r="N99" i="2"/>
  <c r="M99" i="2"/>
  <c r="L99" i="2"/>
  <c r="K99" i="2"/>
  <c r="J99" i="2"/>
  <c r="I99" i="2"/>
  <c r="H99" i="2"/>
  <c r="G99" i="2"/>
  <c r="F99" i="2"/>
  <c r="E99" i="2"/>
  <c r="D99" i="2"/>
  <c r="C99" i="2"/>
  <c r="P98" i="2"/>
  <c r="O98" i="2"/>
  <c r="N98" i="2"/>
  <c r="M98" i="2"/>
  <c r="L98" i="2"/>
  <c r="K98" i="2"/>
  <c r="J98" i="2"/>
  <c r="I98" i="2"/>
  <c r="H98" i="2"/>
  <c r="G98" i="2"/>
  <c r="F98" i="2"/>
  <c r="E98" i="2"/>
  <c r="D98" i="2"/>
  <c r="C98" i="2"/>
  <c r="P97" i="2"/>
  <c r="O97" i="2"/>
  <c r="N97" i="2"/>
  <c r="M97" i="2"/>
  <c r="L97" i="2"/>
  <c r="K97" i="2"/>
  <c r="J97" i="2"/>
  <c r="I97" i="2"/>
  <c r="H97" i="2"/>
  <c r="G97" i="2"/>
  <c r="F97" i="2"/>
  <c r="E97" i="2"/>
  <c r="D97" i="2"/>
  <c r="C97" i="2"/>
  <c r="P96" i="2"/>
  <c r="O96" i="2"/>
  <c r="N96" i="2"/>
  <c r="M96" i="2"/>
  <c r="L96" i="2"/>
  <c r="K96" i="2"/>
  <c r="J96" i="2"/>
  <c r="I96" i="2"/>
  <c r="H96" i="2"/>
  <c r="G96" i="2"/>
  <c r="F96" i="2"/>
  <c r="E96" i="2"/>
  <c r="D96" i="2"/>
  <c r="C96" i="2"/>
  <c r="P95" i="2"/>
  <c r="O95" i="2"/>
  <c r="N95" i="2"/>
  <c r="M95" i="2"/>
  <c r="L95" i="2"/>
  <c r="K95" i="2"/>
  <c r="J95" i="2"/>
  <c r="I95" i="2"/>
  <c r="H95" i="2"/>
  <c r="G95" i="2"/>
  <c r="F95" i="2"/>
  <c r="E95" i="2"/>
  <c r="D95" i="2"/>
  <c r="C95" i="2"/>
  <c r="P94" i="2"/>
  <c r="O94" i="2"/>
  <c r="N94" i="2"/>
  <c r="M94" i="2"/>
  <c r="L94" i="2"/>
  <c r="K94" i="2"/>
  <c r="J94" i="2"/>
  <c r="I94" i="2"/>
  <c r="H94" i="2"/>
  <c r="G94" i="2"/>
  <c r="F94" i="2"/>
  <c r="E94" i="2"/>
  <c r="D94" i="2"/>
  <c r="C94" i="2"/>
  <c r="P93" i="2"/>
  <c r="O93" i="2"/>
  <c r="N93" i="2"/>
  <c r="M93" i="2"/>
  <c r="L93" i="2"/>
  <c r="K93" i="2"/>
  <c r="J93" i="2"/>
  <c r="I93" i="2"/>
  <c r="H93" i="2"/>
  <c r="G93" i="2"/>
  <c r="F93" i="2"/>
  <c r="E93" i="2"/>
  <c r="D93" i="2"/>
  <c r="C93" i="2"/>
  <c r="P92" i="2"/>
  <c r="O92" i="2"/>
  <c r="N92" i="2"/>
  <c r="M92" i="2"/>
  <c r="L92" i="2"/>
  <c r="K92" i="2"/>
  <c r="J92" i="2"/>
  <c r="I92" i="2"/>
  <c r="H92" i="2"/>
  <c r="G92" i="2"/>
  <c r="F92" i="2"/>
  <c r="E92" i="2"/>
  <c r="D92" i="2"/>
  <c r="C92" i="2"/>
  <c r="P91" i="2"/>
  <c r="O91" i="2"/>
  <c r="N91" i="2"/>
  <c r="M91" i="2"/>
  <c r="L91" i="2"/>
  <c r="K91" i="2"/>
  <c r="J91" i="2"/>
  <c r="I91" i="2"/>
  <c r="H91" i="2"/>
  <c r="G91" i="2"/>
  <c r="F91" i="2"/>
  <c r="E91" i="2"/>
  <c r="D91" i="2"/>
  <c r="C91" i="2"/>
  <c r="P90" i="2"/>
  <c r="O90" i="2"/>
  <c r="N90" i="2"/>
  <c r="M90" i="2"/>
  <c r="L90" i="2"/>
  <c r="K90" i="2"/>
  <c r="J90" i="2"/>
  <c r="I90" i="2"/>
  <c r="H90" i="2"/>
  <c r="G90" i="2"/>
  <c r="F90" i="2"/>
  <c r="E90" i="2"/>
  <c r="D90" i="2"/>
  <c r="C90" i="2"/>
  <c r="P89" i="2"/>
  <c r="O89" i="2"/>
  <c r="N89" i="2"/>
  <c r="M89" i="2"/>
  <c r="L89" i="2"/>
  <c r="K89" i="2"/>
  <c r="J89" i="2"/>
  <c r="I89" i="2"/>
  <c r="H89" i="2"/>
  <c r="G89" i="2"/>
  <c r="F89" i="2"/>
  <c r="E89" i="2"/>
  <c r="D89" i="2"/>
  <c r="C89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P83" i="2"/>
  <c r="O83" i="2"/>
  <c r="N83" i="2"/>
  <c r="M83" i="2"/>
  <c r="L83" i="2"/>
  <c r="K83" i="2"/>
  <c r="J83" i="2"/>
  <c r="I83" i="2"/>
  <c r="H83" i="2"/>
  <c r="G83" i="2"/>
  <c r="F83" i="2"/>
  <c r="E83" i="2"/>
  <c r="D83" i="2"/>
  <c r="C83" i="2"/>
  <c r="P82" i="2"/>
  <c r="O82" i="2"/>
  <c r="N82" i="2"/>
  <c r="M82" i="2"/>
  <c r="L82" i="2"/>
  <c r="K82" i="2"/>
  <c r="J82" i="2"/>
  <c r="I82" i="2"/>
  <c r="H82" i="2"/>
  <c r="G82" i="2"/>
  <c r="F82" i="2"/>
  <c r="E82" i="2"/>
  <c r="D82" i="2"/>
  <c r="C82" i="2"/>
  <c r="P81" i="2"/>
  <c r="O81" i="2"/>
  <c r="N81" i="2"/>
  <c r="M81" i="2"/>
  <c r="L81" i="2"/>
  <c r="K81" i="2"/>
  <c r="J81" i="2"/>
  <c r="I81" i="2"/>
  <c r="H81" i="2"/>
  <c r="G81" i="2"/>
  <c r="F81" i="2"/>
  <c r="E81" i="2"/>
  <c r="D81" i="2"/>
  <c r="C81" i="2"/>
  <c r="P80" i="2"/>
  <c r="O80" i="2"/>
  <c r="N80" i="2"/>
  <c r="M80" i="2"/>
  <c r="L80" i="2"/>
  <c r="K80" i="2"/>
  <c r="J80" i="2"/>
  <c r="I80" i="2"/>
  <c r="H80" i="2"/>
  <c r="G80" i="2"/>
  <c r="F80" i="2"/>
  <c r="E80" i="2"/>
  <c r="D80" i="2"/>
  <c r="C80" i="2"/>
  <c r="P79" i="2"/>
  <c r="O79" i="2"/>
  <c r="N79" i="2"/>
  <c r="M79" i="2"/>
  <c r="L79" i="2"/>
  <c r="K79" i="2"/>
  <c r="J79" i="2"/>
  <c r="I79" i="2"/>
  <c r="H79" i="2"/>
  <c r="G79" i="2"/>
  <c r="F79" i="2"/>
  <c r="E79" i="2"/>
  <c r="D79" i="2"/>
  <c r="C79" i="2"/>
  <c r="P78" i="2"/>
  <c r="O78" i="2"/>
  <c r="N78" i="2"/>
  <c r="M78" i="2"/>
  <c r="L78" i="2"/>
  <c r="K78" i="2"/>
  <c r="J78" i="2"/>
  <c r="I78" i="2"/>
  <c r="H78" i="2"/>
  <c r="G78" i="2"/>
  <c r="F78" i="2"/>
  <c r="E78" i="2"/>
  <c r="D78" i="2"/>
  <c r="C78" i="2"/>
  <c r="P77" i="2"/>
  <c r="O77" i="2"/>
  <c r="N77" i="2"/>
  <c r="M77" i="2"/>
  <c r="L77" i="2"/>
  <c r="K77" i="2"/>
  <c r="J77" i="2"/>
  <c r="I77" i="2"/>
  <c r="H77" i="2"/>
  <c r="G77" i="2"/>
  <c r="F77" i="2"/>
  <c r="E77" i="2"/>
  <c r="D77" i="2"/>
  <c r="C77" i="2"/>
  <c r="P76" i="2"/>
  <c r="O76" i="2"/>
  <c r="N76" i="2"/>
  <c r="M76" i="2"/>
  <c r="L76" i="2"/>
  <c r="K76" i="2"/>
  <c r="J76" i="2"/>
  <c r="I76" i="2"/>
  <c r="H76" i="2"/>
  <c r="G76" i="2"/>
  <c r="F76" i="2"/>
  <c r="E76" i="2"/>
  <c r="D76" i="2"/>
  <c r="C76" i="2"/>
  <c r="P75" i="2"/>
  <c r="O75" i="2"/>
  <c r="N75" i="2"/>
  <c r="M75" i="2"/>
  <c r="L75" i="2"/>
  <c r="K75" i="2"/>
  <c r="J75" i="2"/>
  <c r="I75" i="2"/>
  <c r="H75" i="2"/>
  <c r="G75" i="2"/>
  <c r="F75" i="2"/>
  <c r="E75" i="2"/>
  <c r="D75" i="2"/>
  <c r="C75" i="2"/>
  <c r="P74" i="2"/>
  <c r="O74" i="2"/>
  <c r="N74" i="2"/>
  <c r="M74" i="2"/>
  <c r="L74" i="2"/>
  <c r="K74" i="2"/>
  <c r="J74" i="2"/>
  <c r="I74" i="2"/>
  <c r="H74" i="2"/>
  <c r="G74" i="2"/>
  <c r="F74" i="2"/>
  <c r="E74" i="2"/>
  <c r="D74" i="2"/>
  <c r="C74" i="2"/>
  <c r="P73" i="2"/>
  <c r="O73" i="2"/>
  <c r="N73" i="2"/>
  <c r="M73" i="2"/>
  <c r="L73" i="2"/>
  <c r="K73" i="2"/>
  <c r="J73" i="2"/>
  <c r="I73" i="2"/>
  <c r="H73" i="2"/>
  <c r="G73" i="2"/>
  <c r="F73" i="2"/>
  <c r="E73" i="2"/>
  <c r="D73" i="2"/>
  <c r="C73" i="2"/>
  <c r="P72" i="2"/>
  <c r="O72" i="2"/>
  <c r="N72" i="2"/>
  <c r="M72" i="2"/>
  <c r="L72" i="2"/>
  <c r="K72" i="2"/>
  <c r="J72" i="2"/>
  <c r="I72" i="2"/>
  <c r="H72" i="2"/>
  <c r="G72" i="2"/>
  <c r="F72" i="2"/>
  <c r="E72" i="2"/>
  <c r="D72" i="2"/>
  <c r="C72" i="2"/>
  <c r="P71" i="2"/>
  <c r="O71" i="2"/>
  <c r="N71" i="2"/>
  <c r="M71" i="2"/>
  <c r="L71" i="2"/>
  <c r="K71" i="2"/>
  <c r="J71" i="2"/>
  <c r="I71" i="2"/>
  <c r="H71" i="2"/>
  <c r="G71" i="2"/>
  <c r="F71" i="2"/>
  <c r="E71" i="2"/>
  <c r="D71" i="2"/>
  <c r="C71" i="2"/>
  <c r="P70" i="2"/>
  <c r="O70" i="2"/>
  <c r="N70" i="2"/>
  <c r="M70" i="2"/>
  <c r="L70" i="2"/>
  <c r="K70" i="2"/>
  <c r="J70" i="2"/>
  <c r="I70" i="2"/>
  <c r="H70" i="2"/>
  <c r="G70" i="2"/>
  <c r="F70" i="2"/>
  <c r="E70" i="2"/>
  <c r="D70" i="2"/>
  <c r="C70" i="2"/>
  <c r="P69" i="2"/>
  <c r="O69" i="2"/>
  <c r="N69" i="2"/>
  <c r="M69" i="2"/>
  <c r="L69" i="2"/>
  <c r="K69" i="2"/>
  <c r="J69" i="2"/>
  <c r="I69" i="2"/>
  <c r="H69" i="2"/>
  <c r="G69" i="2"/>
  <c r="F69" i="2"/>
  <c r="E69" i="2"/>
  <c r="D69" i="2"/>
  <c r="C69" i="2"/>
  <c r="P68" i="2"/>
  <c r="O68" i="2"/>
  <c r="N68" i="2"/>
  <c r="M68" i="2"/>
  <c r="L68" i="2"/>
  <c r="K68" i="2"/>
  <c r="J68" i="2"/>
  <c r="I68" i="2"/>
  <c r="H68" i="2"/>
  <c r="G68" i="2"/>
  <c r="F68" i="2"/>
  <c r="E68" i="2"/>
  <c r="D68" i="2"/>
  <c r="C68" i="2"/>
  <c r="P67" i="2"/>
  <c r="O67" i="2"/>
  <c r="N67" i="2"/>
  <c r="M67" i="2"/>
  <c r="L67" i="2"/>
  <c r="K67" i="2"/>
  <c r="J67" i="2"/>
  <c r="I67" i="2"/>
  <c r="H67" i="2"/>
  <c r="G67" i="2"/>
  <c r="F67" i="2"/>
  <c r="E67" i="2"/>
  <c r="D67" i="2"/>
  <c r="C67" i="2"/>
  <c r="P66" i="2"/>
  <c r="O66" i="2"/>
  <c r="N66" i="2"/>
  <c r="M66" i="2"/>
  <c r="L66" i="2"/>
  <c r="K66" i="2"/>
  <c r="J66" i="2"/>
  <c r="I66" i="2"/>
  <c r="H66" i="2"/>
  <c r="G66" i="2"/>
  <c r="F66" i="2"/>
  <c r="E66" i="2"/>
  <c r="D66" i="2"/>
  <c r="C66" i="2"/>
  <c r="P65" i="2"/>
  <c r="O65" i="2"/>
  <c r="N65" i="2"/>
  <c r="M65" i="2"/>
  <c r="L65" i="2"/>
  <c r="K65" i="2"/>
  <c r="J65" i="2"/>
  <c r="I65" i="2"/>
  <c r="H65" i="2"/>
  <c r="G65" i="2"/>
  <c r="F65" i="2"/>
  <c r="E65" i="2"/>
  <c r="D65" i="2"/>
  <c r="C65" i="2"/>
  <c r="P64" i="2"/>
  <c r="O64" i="2"/>
  <c r="N64" i="2"/>
  <c r="M64" i="2"/>
  <c r="L64" i="2"/>
  <c r="K64" i="2"/>
  <c r="J64" i="2"/>
  <c r="I64" i="2"/>
  <c r="H64" i="2"/>
  <c r="G64" i="2"/>
  <c r="F64" i="2"/>
  <c r="E64" i="2"/>
  <c r="D64" i="2"/>
  <c r="C64" i="2"/>
  <c r="P63" i="2"/>
  <c r="O63" i="2"/>
  <c r="N63" i="2"/>
  <c r="M63" i="2"/>
  <c r="L63" i="2"/>
  <c r="K63" i="2"/>
  <c r="J63" i="2"/>
  <c r="I63" i="2"/>
  <c r="H63" i="2"/>
  <c r="G63" i="2"/>
  <c r="F63" i="2"/>
  <c r="E63" i="2"/>
  <c r="D63" i="2"/>
  <c r="C63" i="2"/>
  <c r="P62" i="2"/>
  <c r="O62" i="2"/>
  <c r="N62" i="2"/>
  <c r="M62" i="2"/>
  <c r="L62" i="2"/>
  <c r="K62" i="2"/>
  <c r="J62" i="2"/>
  <c r="I62" i="2"/>
  <c r="H62" i="2"/>
  <c r="G62" i="2"/>
  <c r="F62" i="2"/>
  <c r="E62" i="2"/>
  <c r="D62" i="2"/>
  <c r="C62" i="2"/>
  <c r="P61" i="2"/>
  <c r="O61" i="2"/>
  <c r="N61" i="2"/>
  <c r="M61" i="2"/>
  <c r="L61" i="2"/>
  <c r="K61" i="2"/>
  <c r="J61" i="2"/>
  <c r="I61" i="2"/>
  <c r="H61" i="2"/>
  <c r="G61" i="2"/>
  <c r="F61" i="2"/>
  <c r="E61" i="2"/>
  <c r="D61" i="2"/>
  <c r="C61" i="2"/>
  <c r="P60" i="2"/>
  <c r="O60" i="2"/>
  <c r="N60" i="2"/>
  <c r="M60" i="2"/>
  <c r="L60" i="2"/>
  <c r="K60" i="2"/>
  <c r="J60" i="2"/>
  <c r="I60" i="2"/>
  <c r="H60" i="2"/>
  <c r="G60" i="2"/>
  <c r="F60" i="2"/>
  <c r="E60" i="2"/>
  <c r="D60" i="2"/>
  <c r="C60" i="2"/>
  <c r="P59" i="2"/>
  <c r="O59" i="2"/>
  <c r="N59" i="2"/>
  <c r="M59" i="2"/>
  <c r="L59" i="2"/>
  <c r="K59" i="2"/>
  <c r="J59" i="2"/>
  <c r="I59" i="2"/>
  <c r="H59" i="2"/>
  <c r="G59" i="2"/>
  <c r="F59" i="2"/>
  <c r="E59" i="2"/>
  <c r="D59" i="2"/>
  <c r="C59" i="2"/>
  <c r="P58" i="2"/>
  <c r="O58" i="2"/>
  <c r="N58" i="2"/>
  <c r="M58" i="2"/>
  <c r="L58" i="2"/>
  <c r="K58" i="2"/>
  <c r="J58" i="2"/>
  <c r="I58" i="2"/>
  <c r="H58" i="2"/>
  <c r="G58" i="2"/>
  <c r="F58" i="2"/>
  <c r="E58" i="2"/>
  <c r="D58" i="2"/>
  <c r="C58" i="2"/>
  <c r="P57" i="2"/>
  <c r="O57" i="2"/>
  <c r="N57" i="2"/>
  <c r="M57" i="2"/>
  <c r="L57" i="2"/>
  <c r="K57" i="2"/>
  <c r="J57" i="2"/>
  <c r="I57" i="2"/>
  <c r="H57" i="2"/>
  <c r="G57" i="2"/>
  <c r="F57" i="2"/>
  <c r="E57" i="2"/>
  <c r="D57" i="2"/>
  <c r="C57" i="2"/>
  <c r="P56" i="2"/>
  <c r="O56" i="2"/>
  <c r="N56" i="2"/>
  <c r="M56" i="2"/>
  <c r="L56" i="2"/>
  <c r="K56" i="2"/>
  <c r="J56" i="2"/>
  <c r="I56" i="2"/>
  <c r="H56" i="2"/>
  <c r="G56" i="2"/>
  <c r="F56" i="2"/>
  <c r="E56" i="2"/>
  <c r="D56" i="2"/>
  <c r="C56" i="2"/>
  <c r="P55" i="2"/>
  <c r="O55" i="2"/>
  <c r="N55" i="2"/>
  <c r="M55" i="2"/>
  <c r="L55" i="2"/>
  <c r="K55" i="2"/>
  <c r="J55" i="2"/>
  <c r="I55" i="2"/>
  <c r="H55" i="2"/>
  <c r="G55" i="2"/>
  <c r="F55" i="2"/>
  <c r="E55" i="2"/>
  <c r="D55" i="2"/>
  <c r="C55" i="2"/>
  <c r="P54" i="2"/>
  <c r="O54" i="2"/>
  <c r="N54" i="2"/>
  <c r="M54" i="2"/>
  <c r="L54" i="2"/>
  <c r="K54" i="2"/>
  <c r="J54" i="2"/>
  <c r="I54" i="2"/>
  <c r="H54" i="2"/>
  <c r="G54" i="2"/>
  <c r="F54" i="2"/>
  <c r="E54" i="2"/>
  <c r="D54" i="2"/>
  <c r="C54" i="2"/>
  <c r="P53" i="2"/>
  <c r="O53" i="2"/>
  <c r="N53" i="2"/>
  <c r="M53" i="2"/>
  <c r="L53" i="2"/>
  <c r="K53" i="2"/>
  <c r="J53" i="2"/>
  <c r="I53" i="2"/>
  <c r="H53" i="2"/>
  <c r="G53" i="2"/>
  <c r="F53" i="2"/>
  <c r="E53" i="2"/>
  <c r="D53" i="2"/>
  <c r="C53" i="2"/>
  <c r="P52" i="2"/>
  <c r="O52" i="2"/>
  <c r="N52" i="2"/>
  <c r="M52" i="2"/>
  <c r="L52" i="2"/>
  <c r="K52" i="2"/>
  <c r="J52" i="2"/>
  <c r="I52" i="2"/>
  <c r="H52" i="2"/>
  <c r="G52" i="2"/>
  <c r="F52" i="2"/>
  <c r="E52" i="2"/>
  <c r="D52" i="2"/>
  <c r="C52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C51" i="2"/>
  <c r="P50" i="2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P46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P45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P5" i="2"/>
  <c r="O5" i="2"/>
  <c r="N5" i="2"/>
  <c r="M5" i="2"/>
  <c r="L5" i="2"/>
  <c r="K5" i="2"/>
  <c r="J5" i="2"/>
  <c r="I5" i="2"/>
  <c r="H5" i="2"/>
  <c r="G5" i="2"/>
  <c r="F5" i="2"/>
  <c r="E5" i="2"/>
  <c r="D5" i="2"/>
  <c r="C5" i="2"/>
  <c r="P4" i="2"/>
  <c r="O4" i="2"/>
  <c r="N4" i="2"/>
  <c r="M4" i="2"/>
  <c r="L4" i="2"/>
  <c r="K4" i="2"/>
  <c r="J4" i="2"/>
  <c r="I4" i="2"/>
  <c r="H4" i="2"/>
  <c r="G4" i="2"/>
  <c r="F4" i="2"/>
  <c r="E4" i="2"/>
  <c r="D4" i="2"/>
  <c r="C4" i="2"/>
  <c r="P3" i="2"/>
  <c r="O3" i="2"/>
  <c r="N3" i="2"/>
  <c r="M3" i="2"/>
  <c r="L3" i="2"/>
  <c r="K3" i="2"/>
  <c r="J3" i="2"/>
  <c r="I3" i="2"/>
  <c r="H3" i="2"/>
  <c r="G3" i="2"/>
  <c r="F3" i="2"/>
  <c r="E3" i="2"/>
  <c r="D3" i="2"/>
  <c r="C3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Q3" i="2"/>
  <c r="Q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2" i="2"/>
  <c r="P103" i="5"/>
  <c r="O103" i="5"/>
  <c r="N103" i="5"/>
  <c r="M103" i="5"/>
  <c r="L103" i="5"/>
  <c r="K103" i="5"/>
  <c r="J103" i="5"/>
  <c r="I103" i="5"/>
  <c r="H103" i="5"/>
  <c r="G103" i="5"/>
  <c r="F103" i="5"/>
  <c r="E103" i="5"/>
  <c r="D103" i="5"/>
  <c r="C103" i="5"/>
  <c r="P102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C102" i="5"/>
  <c r="P101" i="5"/>
  <c r="O101" i="5"/>
  <c r="N101" i="5"/>
  <c r="M101" i="5"/>
  <c r="L101" i="5"/>
  <c r="K101" i="5"/>
  <c r="J101" i="5"/>
  <c r="I101" i="5"/>
  <c r="H101" i="5"/>
  <c r="G101" i="5"/>
  <c r="F101" i="5"/>
  <c r="E101" i="5"/>
  <c r="D101" i="5"/>
  <c r="C101" i="5"/>
  <c r="P100" i="5"/>
  <c r="O100" i="5"/>
  <c r="N100" i="5"/>
  <c r="M100" i="5"/>
  <c r="L100" i="5"/>
  <c r="K100" i="5"/>
  <c r="J100" i="5"/>
  <c r="I100" i="5"/>
  <c r="H100" i="5"/>
  <c r="G100" i="5"/>
  <c r="F100" i="5"/>
  <c r="E100" i="5"/>
  <c r="D100" i="5"/>
  <c r="C100" i="5"/>
  <c r="P99" i="5"/>
  <c r="O99" i="5"/>
  <c r="N99" i="5"/>
  <c r="M99" i="5"/>
  <c r="L99" i="5"/>
  <c r="K99" i="5"/>
  <c r="J99" i="5"/>
  <c r="I99" i="5"/>
  <c r="H99" i="5"/>
  <c r="G99" i="5"/>
  <c r="F99" i="5"/>
  <c r="E99" i="5"/>
  <c r="D99" i="5"/>
  <c r="C99" i="5"/>
  <c r="P98" i="5"/>
  <c r="O98" i="5"/>
  <c r="N98" i="5"/>
  <c r="M98" i="5"/>
  <c r="L98" i="5"/>
  <c r="K98" i="5"/>
  <c r="J98" i="5"/>
  <c r="I98" i="5"/>
  <c r="H98" i="5"/>
  <c r="G98" i="5"/>
  <c r="F98" i="5"/>
  <c r="E98" i="5"/>
  <c r="D98" i="5"/>
  <c r="C98" i="5"/>
  <c r="P97" i="5"/>
  <c r="O97" i="5"/>
  <c r="N97" i="5"/>
  <c r="M97" i="5"/>
  <c r="L97" i="5"/>
  <c r="K97" i="5"/>
  <c r="J97" i="5"/>
  <c r="I97" i="5"/>
  <c r="H97" i="5"/>
  <c r="G97" i="5"/>
  <c r="F97" i="5"/>
  <c r="E97" i="5"/>
  <c r="D97" i="5"/>
  <c r="C97" i="5"/>
  <c r="P96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P95" i="5"/>
  <c r="O95" i="5"/>
  <c r="N95" i="5"/>
  <c r="M95" i="5"/>
  <c r="L95" i="5"/>
  <c r="K95" i="5"/>
  <c r="J95" i="5"/>
  <c r="I95" i="5"/>
  <c r="H95" i="5"/>
  <c r="G95" i="5"/>
  <c r="F95" i="5"/>
  <c r="E95" i="5"/>
  <c r="D95" i="5"/>
  <c r="C95" i="5"/>
  <c r="P94" i="5"/>
  <c r="O94" i="5"/>
  <c r="N94" i="5"/>
  <c r="M94" i="5"/>
  <c r="L94" i="5"/>
  <c r="K94" i="5"/>
  <c r="J94" i="5"/>
  <c r="I94" i="5"/>
  <c r="H94" i="5"/>
  <c r="G94" i="5"/>
  <c r="F94" i="5"/>
  <c r="E94" i="5"/>
  <c r="D94" i="5"/>
  <c r="C94" i="5"/>
  <c r="P93" i="5"/>
  <c r="O93" i="5"/>
  <c r="N93" i="5"/>
  <c r="M93" i="5"/>
  <c r="L93" i="5"/>
  <c r="K93" i="5"/>
  <c r="J93" i="5"/>
  <c r="I93" i="5"/>
  <c r="H93" i="5"/>
  <c r="G93" i="5"/>
  <c r="F93" i="5"/>
  <c r="E93" i="5"/>
  <c r="D93" i="5"/>
  <c r="C93" i="5"/>
  <c r="P92" i="5"/>
  <c r="O92" i="5"/>
  <c r="N92" i="5"/>
  <c r="M92" i="5"/>
  <c r="L92" i="5"/>
  <c r="K92" i="5"/>
  <c r="J92" i="5"/>
  <c r="I92" i="5"/>
  <c r="H92" i="5"/>
  <c r="G92" i="5"/>
  <c r="F92" i="5"/>
  <c r="E92" i="5"/>
  <c r="D92" i="5"/>
  <c r="C92" i="5"/>
  <c r="P91" i="5"/>
  <c r="O91" i="5"/>
  <c r="N91" i="5"/>
  <c r="M91" i="5"/>
  <c r="L91" i="5"/>
  <c r="K91" i="5"/>
  <c r="J91" i="5"/>
  <c r="I91" i="5"/>
  <c r="H91" i="5"/>
  <c r="G91" i="5"/>
  <c r="F91" i="5"/>
  <c r="E91" i="5"/>
  <c r="D91" i="5"/>
  <c r="C91" i="5"/>
  <c r="P90" i="5"/>
  <c r="O90" i="5"/>
  <c r="N90" i="5"/>
  <c r="M90" i="5"/>
  <c r="L90" i="5"/>
  <c r="K90" i="5"/>
  <c r="J90" i="5"/>
  <c r="I90" i="5"/>
  <c r="H90" i="5"/>
  <c r="G90" i="5"/>
  <c r="F90" i="5"/>
  <c r="E90" i="5"/>
  <c r="D90" i="5"/>
  <c r="C90" i="5"/>
  <c r="P89" i="5"/>
  <c r="O89" i="5"/>
  <c r="N89" i="5"/>
  <c r="M89" i="5"/>
  <c r="L89" i="5"/>
  <c r="K89" i="5"/>
  <c r="J89" i="5"/>
  <c r="I89" i="5"/>
  <c r="H89" i="5"/>
  <c r="G89" i="5"/>
  <c r="F89" i="5"/>
  <c r="E89" i="5"/>
  <c r="D89" i="5"/>
  <c r="C89" i="5"/>
  <c r="P88" i="5"/>
  <c r="O88" i="5"/>
  <c r="N88" i="5"/>
  <c r="M88" i="5"/>
  <c r="L88" i="5"/>
  <c r="K88" i="5"/>
  <c r="J88" i="5"/>
  <c r="I88" i="5"/>
  <c r="H88" i="5"/>
  <c r="G88" i="5"/>
  <c r="F88" i="5"/>
  <c r="E88" i="5"/>
  <c r="D88" i="5"/>
  <c r="C88" i="5"/>
  <c r="P87" i="5"/>
  <c r="O87" i="5"/>
  <c r="N87" i="5"/>
  <c r="M87" i="5"/>
  <c r="L87" i="5"/>
  <c r="K87" i="5"/>
  <c r="J87" i="5"/>
  <c r="I87" i="5"/>
  <c r="H87" i="5"/>
  <c r="G87" i="5"/>
  <c r="F87" i="5"/>
  <c r="E87" i="5"/>
  <c r="D87" i="5"/>
  <c r="C87" i="5"/>
  <c r="P86" i="5"/>
  <c r="O86" i="5"/>
  <c r="N86" i="5"/>
  <c r="M86" i="5"/>
  <c r="L86" i="5"/>
  <c r="K86" i="5"/>
  <c r="J86" i="5"/>
  <c r="I86" i="5"/>
  <c r="H86" i="5"/>
  <c r="G86" i="5"/>
  <c r="F86" i="5"/>
  <c r="E86" i="5"/>
  <c r="D86" i="5"/>
  <c r="C86" i="5"/>
  <c r="P85" i="5"/>
  <c r="O85" i="5"/>
  <c r="N85" i="5"/>
  <c r="M85" i="5"/>
  <c r="L85" i="5"/>
  <c r="K85" i="5"/>
  <c r="J85" i="5"/>
  <c r="I85" i="5"/>
  <c r="H85" i="5"/>
  <c r="G85" i="5"/>
  <c r="F85" i="5"/>
  <c r="E85" i="5"/>
  <c r="D85" i="5"/>
  <c r="C85" i="5"/>
  <c r="P84" i="5"/>
  <c r="O84" i="5"/>
  <c r="N84" i="5"/>
  <c r="M84" i="5"/>
  <c r="L84" i="5"/>
  <c r="K84" i="5"/>
  <c r="J84" i="5"/>
  <c r="I84" i="5"/>
  <c r="H84" i="5"/>
  <c r="G84" i="5"/>
  <c r="F84" i="5"/>
  <c r="E84" i="5"/>
  <c r="D84" i="5"/>
  <c r="C84" i="5"/>
  <c r="P83" i="5"/>
  <c r="O83" i="5"/>
  <c r="N83" i="5"/>
  <c r="M83" i="5"/>
  <c r="L83" i="5"/>
  <c r="K83" i="5"/>
  <c r="J83" i="5"/>
  <c r="I83" i="5"/>
  <c r="H83" i="5"/>
  <c r="G83" i="5"/>
  <c r="F83" i="5"/>
  <c r="E83" i="5"/>
  <c r="D83" i="5"/>
  <c r="C83" i="5"/>
  <c r="P82" i="5"/>
  <c r="O82" i="5"/>
  <c r="N82" i="5"/>
  <c r="M82" i="5"/>
  <c r="L82" i="5"/>
  <c r="K82" i="5"/>
  <c r="J82" i="5"/>
  <c r="I82" i="5"/>
  <c r="H82" i="5"/>
  <c r="G82" i="5"/>
  <c r="F82" i="5"/>
  <c r="E82" i="5"/>
  <c r="D82" i="5"/>
  <c r="C82" i="5"/>
  <c r="P81" i="5"/>
  <c r="O81" i="5"/>
  <c r="N81" i="5"/>
  <c r="M81" i="5"/>
  <c r="L81" i="5"/>
  <c r="K81" i="5"/>
  <c r="J81" i="5"/>
  <c r="I81" i="5"/>
  <c r="H81" i="5"/>
  <c r="G81" i="5"/>
  <c r="F81" i="5"/>
  <c r="E81" i="5"/>
  <c r="D81" i="5"/>
  <c r="C81" i="5"/>
  <c r="P80" i="5"/>
  <c r="O80" i="5"/>
  <c r="N80" i="5"/>
  <c r="M80" i="5"/>
  <c r="L80" i="5"/>
  <c r="K80" i="5"/>
  <c r="J80" i="5"/>
  <c r="I80" i="5"/>
  <c r="H80" i="5"/>
  <c r="G80" i="5"/>
  <c r="F80" i="5"/>
  <c r="E80" i="5"/>
  <c r="D80" i="5"/>
  <c r="C80" i="5"/>
  <c r="P79" i="5"/>
  <c r="O79" i="5"/>
  <c r="N79" i="5"/>
  <c r="M79" i="5"/>
  <c r="L79" i="5"/>
  <c r="K79" i="5"/>
  <c r="J79" i="5"/>
  <c r="I79" i="5"/>
  <c r="H79" i="5"/>
  <c r="G79" i="5"/>
  <c r="F79" i="5"/>
  <c r="E79" i="5"/>
  <c r="D79" i="5"/>
  <c r="C79" i="5"/>
  <c r="P78" i="5"/>
  <c r="O78" i="5"/>
  <c r="N78" i="5"/>
  <c r="M78" i="5"/>
  <c r="L78" i="5"/>
  <c r="K78" i="5"/>
  <c r="J78" i="5"/>
  <c r="I78" i="5"/>
  <c r="H78" i="5"/>
  <c r="G78" i="5"/>
  <c r="F78" i="5"/>
  <c r="E78" i="5"/>
  <c r="D78" i="5"/>
  <c r="C78" i="5"/>
  <c r="P77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P76" i="5"/>
  <c r="O76" i="5"/>
  <c r="N76" i="5"/>
  <c r="M76" i="5"/>
  <c r="L76" i="5"/>
  <c r="K76" i="5"/>
  <c r="J76" i="5"/>
  <c r="I76" i="5"/>
  <c r="H76" i="5"/>
  <c r="G76" i="5"/>
  <c r="F76" i="5"/>
  <c r="E76" i="5"/>
  <c r="D76" i="5"/>
  <c r="C76" i="5"/>
  <c r="P75" i="5"/>
  <c r="O75" i="5"/>
  <c r="N75" i="5"/>
  <c r="M75" i="5"/>
  <c r="L75" i="5"/>
  <c r="K75" i="5"/>
  <c r="J75" i="5"/>
  <c r="I75" i="5"/>
  <c r="H75" i="5"/>
  <c r="G75" i="5"/>
  <c r="F75" i="5"/>
  <c r="E75" i="5"/>
  <c r="D75" i="5"/>
  <c r="C75" i="5"/>
  <c r="P74" i="5"/>
  <c r="O74" i="5"/>
  <c r="N74" i="5"/>
  <c r="M74" i="5"/>
  <c r="L74" i="5"/>
  <c r="K74" i="5"/>
  <c r="J74" i="5"/>
  <c r="I74" i="5"/>
  <c r="H74" i="5"/>
  <c r="G74" i="5"/>
  <c r="F74" i="5"/>
  <c r="E74" i="5"/>
  <c r="D74" i="5"/>
  <c r="C74" i="5"/>
  <c r="P73" i="5"/>
  <c r="O73" i="5"/>
  <c r="N73" i="5"/>
  <c r="M73" i="5"/>
  <c r="L73" i="5"/>
  <c r="K73" i="5"/>
  <c r="J73" i="5"/>
  <c r="I73" i="5"/>
  <c r="H73" i="5"/>
  <c r="G73" i="5"/>
  <c r="F73" i="5"/>
  <c r="E73" i="5"/>
  <c r="D73" i="5"/>
  <c r="C73" i="5"/>
  <c r="P72" i="5"/>
  <c r="O72" i="5"/>
  <c r="N72" i="5"/>
  <c r="M72" i="5"/>
  <c r="L72" i="5"/>
  <c r="K72" i="5"/>
  <c r="J72" i="5"/>
  <c r="I72" i="5"/>
  <c r="H72" i="5"/>
  <c r="G72" i="5"/>
  <c r="F72" i="5"/>
  <c r="E72" i="5"/>
  <c r="D72" i="5"/>
  <c r="C72" i="5"/>
  <c r="P71" i="5"/>
  <c r="O71" i="5"/>
  <c r="N71" i="5"/>
  <c r="M71" i="5"/>
  <c r="L71" i="5"/>
  <c r="K71" i="5"/>
  <c r="J71" i="5"/>
  <c r="I71" i="5"/>
  <c r="H71" i="5"/>
  <c r="G71" i="5"/>
  <c r="F71" i="5"/>
  <c r="E71" i="5"/>
  <c r="D71" i="5"/>
  <c r="C71" i="5"/>
  <c r="P70" i="5"/>
  <c r="O70" i="5"/>
  <c r="N70" i="5"/>
  <c r="M70" i="5"/>
  <c r="L70" i="5"/>
  <c r="K70" i="5"/>
  <c r="J70" i="5"/>
  <c r="I70" i="5"/>
  <c r="H70" i="5"/>
  <c r="G70" i="5"/>
  <c r="F70" i="5"/>
  <c r="E70" i="5"/>
  <c r="D70" i="5"/>
  <c r="C70" i="5"/>
  <c r="P69" i="5"/>
  <c r="O69" i="5"/>
  <c r="N69" i="5"/>
  <c r="M69" i="5"/>
  <c r="L69" i="5"/>
  <c r="K69" i="5"/>
  <c r="J69" i="5"/>
  <c r="I69" i="5"/>
  <c r="H69" i="5"/>
  <c r="G69" i="5"/>
  <c r="F69" i="5"/>
  <c r="E69" i="5"/>
  <c r="D69" i="5"/>
  <c r="C69" i="5"/>
  <c r="P68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P67" i="5"/>
  <c r="O67" i="5"/>
  <c r="N67" i="5"/>
  <c r="M67" i="5"/>
  <c r="L67" i="5"/>
  <c r="K67" i="5"/>
  <c r="J67" i="5"/>
  <c r="I67" i="5"/>
  <c r="H67" i="5"/>
  <c r="G67" i="5"/>
  <c r="F67" i="5"/>
  <c r="E67" i="5"/>
  <c r="D67" i="5"/>
  <c r="C67" i="5"/>
  <c r="P66" i="5"/>
  <c r="O66" i="5"/>
  <c r="N66" i="5"/>
  <c r="M66" i="5"/>
  <c r="L66" i="5"/>
  <c r="K66" i="5"/>
  <c r="J66" i="5"/>
  <c r="I66" i="5"/>
  <c r="H66" i="5"/>
  <c r="G66" i="5"/>
  <c r="F66" i="5"/>
  <c r="E66" i="5"/>
  <c r="D66" i="5"/>
  <c r="C66" i="5"/>
  <c r="P65" i="5"/>
  <c r="O65" i="5"/>
  <c r="N65" i="5"/>
  <c r="M65" i="5"/>
  <c r="L65" i="5"/>
  <c r="K65" i="5"/>
  <c r="J65" i="5"/>
  <c r="I65" i="5"/>
  <c r="H65" i="5"/>
  <c r="G65" i="5"/>
  <c r="F65" i="5"/>
  <c r="E65" i="5"/>
  <c r="D65" i="5"/>
  <c r="C65" i="5"/>
  <c r="P64" i="5"/>
  <c r="O64" i="5"/>
  <c r="N64" i="5"/>
  <c r="M64" i="5"/>
  <c r="L64" i="5"/>
  <c r="K64" i="5"/>
  <c r="J64" i="5"/>
  <c r="I64" i="5"/>
  <c r="H64" i="5"/>
  <c r="G64" i="5"/>
  <c r="F64" i="5"/>
  <c r="E64" i="5"/>
  <c r="D64" i="5"/>
  <c r="C64" i="5"/>
  <c r="P63" i="5"/>
  <c r="O63" i="5"/>
  <c r="N63" i="5"/>
  <c r="M63" i="5"/>
  <c r="L63" i="5"/>
  <c r="K63" i="5"/>
  <c r="J63" i="5"/>
  <c r="I63" i="5"/>
  <c r="H63" i="5"/>
  <c r="G63" i="5"/>
  <c r="F63" i="5"/>
  <c r="E63" i="5"/>
  <c r="D63" i="5"/>
  <c r="C63" i="5"/>
  <c r="P62" i="5"/>
  <c r="O62" i="5"/>
  <c r="N62" i="5"/>
  <c r="M62" i="5"/>
  <c r="L62" i="5"/>
  <c r="K62" i="5"/>
  <c r="J62" i="5"/>
  <c r="I62" i="5"/>
  <c r="H62" i="5"/>
  <c r="G62" i="5"/>
  <c r="F62" i="5"/>
  <c r="E62" i="5"/>
  <c r="D62" i="5"/>
  <c r="C62" i="5"/>
  <c r="P61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P60" i="5"/>
  <c r="O60" i="5"/>
  <c r="N60" i="5"/>
  <c r="M60" i="5"/>
  <c r="L60" i="5"/>
  <c r="K60" i="5"/>
  <c r="J60" i="5"/>
  <c r="I60" i="5"/>
  <c r="H60" i="5"/>
  <c r="G60" i="5"/>
  <c r="F60" i="5"/>
  <c r="E60" i="5"/>
  <c r="D60" i="5"/>
  <c r="C60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P58" i="5"/>
  <c r="O58" i="5"/>
  <c r="N58" i="5"/>
  <c r="M58" i="5"/>
  <c r="L58" i="5"/>
  <c r="K58" i="5"/>
  <c r="J58" i="5"/>
  <c r="I58" i="5"/>
  <c r="H58" i="5"/>
  <c r="G58" i="5"/>
  <c r="F58" i="5"/>
  <c r="E58" i="5"/>
  <c r="D58" i="5"/>
  <c r="C58" i="5"/>
  <c r="P57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P56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P55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P54" i="5"/>
  <c r="O54" i="5"/>
  <c r="N54" i="5"/>
  <c r="M54" i="5"/>
  <c r="L54" i="5"/>
  <c r="K54" i="5"/>
  <c r="J54" i="5"/>
  <c r="I54" i="5"/>
  <c r="H54" i="5"/>
  <c r="G54" i="5"/>
  <c r="F54" i="5"/>
  <c r="E54" i="5"/>
  <c r="D54" i="5"/>
  <c r="C54" i="5"/>
  <c r="P53" i="5"/>
  <c r="O53" i="5"/>
  <c r="N53" i="5"/>
  <c r="M53" i="5"/>
  <c r="L53" i="5"/>
  <c r="K53" i="5"/>
  <c r="J53" i="5"/>
  <c r="I53" i="5"/>
  <c r="H53" i="5"/>
  <c r="G53" i="5"/>
  <c r="F53" i="5"/>
  <c r="E53" i="5"/>
  <c r="D53" i="5"/>
  <c r="C53" i="5"/>
  <c r="P52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P51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P50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P49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P47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P44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P43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P4" i="5"/>
  <c r="O4" i="5"/>
  <c r="N4" i="5"/>
  <c r="M4" i="5"/>
  <c r="L4" i="5"/>
  <c r="K4" i="5"/>
  <c r="J4" i="5"/>
  <c r="I4" i="5"/>
  <c r="H4" i="5"/>
  <c r="G4" i="5"/>
  <c r="F4" i="5"/>
  <c r="E4" i="5"/>
  <c r="D4" i="5"/>
  <c r="C4" i="5"/>
  <c r="P3" i="5"/>
  <c r="O3" i="5"/>
  <c r="N3" i="5"/>
  <c r="M3" i="5"/>
  <c r="L3" i="5"/>
  <c r="K3" i="5"/>
  <c r="J3" i="5"/>
  <c r="I3" i="5"/>
  <c r="H3" i="5"/>
  <c r="G3" i="5"/>
  <c r="F3" i="5"/>
  <c r="E3" i="5"/>
  <c r="D3" i="5"/>
  <c r="C3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Q3" i="5"/>
  <c r="Q4" i="5"/>
  <c r="Q5" i="5"/>
  <c r="Q6" i="5"/>
  <c r="Q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52" i="5"/>
  <c r="Q53" i="5"/>
  <c r="Q54" i="5"/>
  <c r="Q55" i="5"/>
  <c r="Q56" i="5"/>
  <c r="Q57" i="5"/>
  <c r="Q58" i="5"/>
  <c r="Q59" i="5"/>
  <c r="Q60" i="5"/>
  <c r="Q61" i="5"/>
  <c r="Q62" i="5"/>
  <c r="Q63" i="5"/>
  <c r="Q64" i="5"/>
  <c r="Q65" i="5"/>
  <c r="Q66" i="5"/>
  <c r="Q67" i="5"/>
  <c r="Q68" i="5"/>
  <c r="Q69" i="5"/>
  <c r="Q70" i="5"/>
  <c r="Q71" i="5"/>
  <c r="Q72" i="5"/>
  <c r="Q73" i="5"/>
  <c r="Q74" i="5"/>
  <c r="Q75" i="5"/>
  <c r="Q76" i="5"/>
  <c r="Q77" i="5"/>
  <c r="Q78" i="5"/>
  <c r="Q79" i="5"/>
  <c r="Q80" i="5"/>
  <c r="Q81" i="5"/>
  <c r="Q82" i="5"/>
  <c r="Q83" i="5"/>
  <c r="Q84" i="5"/>
  <c r="Q85" i="5"/>
  <c r="Q86" i="5"/>
  <c r="Q87" i="5"/>
  <c r="Q88" i="5"/>
  <c r="Q89" i="5"/>
  <c r="Q90" i="5"/>
  <c r="Q91" i="5"/>
  <c r="Q92" i="5"/>
  <c r="Q93" i="5"/>
  <c r="Q94" i="5"/>
  <c r="Q95" i="5"/>
  <c r="Q96" i="5"/>
  <c r="Q97" i="5"/>
  <c r="Q98" i="5"/>
  <c r="Q99" i="5"/>
  <c r="Q100" i="5"/>
  <c r="Q101" i="5"/>
  <c r="Q102" i="5"/>
  <c r="Q103" i="5"/>
  <c r="Q2" i="5"/>
  <c r="P103" i="7"/>
  <c r="O103" i="7"/>
  <c r="N103" i="7"/>
  <c r="M103" i="7"/>
  <c r="L103" i="7"/>
  <c r="K103" i="7"/>
  <c r="J103" i="7"/>
  <c r="I103" i="7"/>
  <c r="H103" i="7"/>
  <c r="G103" i="7"/>
  <c r="F103" i="7"/>
  <c r="E103" i="7"/>
  <c r="D103" i="7"/>
  <c r="C103" i="7"/>
  <c r="P102" i="7"/>
  <c r="O102" i="7"/>
  <c r="N102" i="7"/>
  <c r="M102" i="7"/>
  <c r="L102" i="7"/>
  <c r="K102" i="7"/>
  <c r="J102" i="7"/>
  <c r="I102" i="7"/>
  <c r="H102" i="7"/>
  <c r="G102" i="7"/>
  <c r="F102" i="7"/>
  <c r="E102" i="7"/>
  <c r="D102" i="7"/>
  <c r="C102" i="7"/>
  <c r="P101" i="7"/>
  <c r="O101" i="7"/>
  <c r="N101" i="7"/>
  <c r="M101" i="7"/>
  <c r="L101" i="7"/>
  <c r="K101" i="7"/>
  <c r="J101" i="7"/>
  <c r="I101" i="7"/>
  <c r="H101" i="7"/>
  <c r="G101" i="7"/>
  <c r="F101" i="7"/>
  <c r="E101" i="7"/>
  <c r="D101" i="7"/>
  <c r="C101" i="7"/>
  <c r="P100" i="7"/>
  <c r="O100" i="7"/>
  <c r="N100" i="7"/>
  <c r="M100" i="7"/>
  <c r="L100" i="7"/>
  <c r="K100" i="7"/>
  <c r="J100" i="7"/>
  <c r="I100" i="7"/>
  <c r="H100" i="7"/>
  <c r="G100" i="7"/>
  <c r="F100" i="7"/>
  <c r="E100" i="7"/>
  <c r="D100" i="7"/>
  <c r="C100" i="7"/>
  <c r="P99" i="7"/>
  <c r="O99" i="7"/>
  <c r="N99" i="7"/>
  <c r="M99" i="7"/>
  <c r="L99" i="7"/>
  <c r="K99" i="7"/>
  <c r="J99" i="7"/>
  <c r="I99" i="7"/>
  <c r="H99" i="7"/>
  <c r="G99" i="7"/>
  <c r="F99" i="7"/>
  <c r="E99" i="7"/>
  <c r="D99" i="7"/>
  <c r="C99" i="7"/>
  <c r="P98" i="7"/>
  <c r="O98" i="7"/>
  <c r="N98" i="7"/>
  <c r="M98" i="7"/>
  <c r="L98" i="7"/>
  <c r="K98" i="7"/>
  <c r="J98" i="7"/>
  <c r="I98" i="7"/>
  <c r="H98" i="7"/>
  <c r="G98" i="7"/>
  <c r="F98" i="7"/>
  <c r="E98" i="7"/>
  <c r="D98" i="7"/>
  <c r="C98" i="7"/>
  <c r="P97" i="7"/>
  <c r="O97" i="7"/>
  <c r="N97" i="7"/>
  <c r="M97" i="7"/>
  <c r="L97" i="7"/>
  <c r="K97" i="7"/>
  <c r="J97" i="7"/>
  <c r="I97" i="7"/>
  <c r="H97" i="7"/>
  <c r="G97" i="7"/>
  <c r="F97" i="7"/>
  <c r="E97" i="7"/>
  <c r="D97" i="7"/>
  <c r="C97" i="7"/>
  <c r="P96" i="7"/>
  <c r="O96" i="7"/>
  <c r="N96" i="7"/>
  <c r="M96" i="7"/>
  <c r="L96" i="7"/>
  <c r="K96" i="7"/>
  <c r="J96" i="7"/>
  <c r="I96" i="7"/>
  <c r="H96" i="7"/>
  <c r="G96" i="7"/>
  <c r="F96" i="7"/>
  <c r="E96" i="7"/>
  <c r="D96" i="7"/>
  <c r="C96" i="7"/>
  <c r="P95" i="7"/>
  <c r="O95" i="7"/>
  <c r="N95" i="7"/>
  <c r="M95" i="7"/>
  <c r="L95" i="7"/>
  <c r="K95" i="7"/>
  <c r="J95" i="7"/>
  <c r="I95" i="7"/>
  <c r="H95" i="7"/>
  <c r="G95" i="7"/>
  <c r="F95" i="7"/>
  <c r="E95" i="7"/>
  <c r="D95" i="7"/>
  <c r="C95" i="7"/>
  <c r="P94" i="7"/>
  <c r="O94" i="7"/>
  <c r="N94" i="7"/>
  <c r="M94" i="7"/>
  <c r="L94" i="7"/>
  <c r="K94" i="7"/>
  <c r="J94" i="7"/>
  <c r="I94" i="7"/>
  <c r="H94" i="7"/>
  <c r="G94" i="7"/>
  <c r="F94" i="7"/>
  <c r="E94" i="7"/>
  <c r="D94" i="7"/>
  <c r="C94" i="7"/>
  <c r="P93" i="7"/>
  <c r="O93" i="7"/>
  <c r="N93" i="7"/>
  <c r="M93" i="7"/>
  <c r="L93" i="7"/>
  <c r="K93" i="7"/>
  <c r="J93" i="7"/>
  <c r="I93" i="7"/>
  <c r="H93" i="7"/>
  <c r="G93" i="7"/>
  <c r="F93" i="7"/>
  <c r="E93" i="7"/>
  <c r="D93" i="7"/>
  <c r="C93" i="7"/>
  <c r="P92" i="7"/>
  <c r="O92" i="7"/>
  <c r="N92" i="7"/>
  <c r="M92" i="7"/>
  <c r="L92" i="7"/>
  <c r="K92" i="7"/>
  <c r="J92" i="7"/>
  <c r="I92" i="7"/>
  <c r="H92" i="7"/>
  <c r="G92" i="7"/>
  <c r="F92" i="7"/>
  <c r="E92" i="7"/>
  <c r="D92" i="7"/>
  <c r="C92" i="7"/>
  <c r="P91" i="7"/>
  <c r="O91" i="7"/>
  <c r="N91" i="7"/>
  <c r="M91" i="7"/>
  <c r="L91" i="7"/>
  <c r="K91" i="7"/>
  <c r="J91" i="7"/>
  <c r="I91" i="7"/>
  <c r="H91" i="7"/>
  <c r="G91" i="7"/>
  <c r="F91" i="7"/>
  <c r="E91" i="7"/>
  <c r="D91" i="7"/>
  <c r="C91" i="7"/>
  <c r="P90" i="7"/>
  <c r="O90" i="7"/>
  <c r="N90" i="7"/>
  <c r="M90" i="7"/>
  <c r="L90" i="7"/>
  <c r="K90" i="7"/>
  <c r="J90" i="7"/>
  <c r="I90" i="7"/>
  <c r="H90" i="7"/>
  <c r="G90" i="7"/>
  <c r="F90" i="7"/>
  <c r="E90" i="7"/>
  <c r="D90" i="7"/>
  <c r="C90" i="7"/>
  <c r="P89" i="7"/>
  <c r="O89" i="7"/>
  <c r="N89" i="7"/>
  <c r="M89" i="7"/>
  <c r="L89" i="7"/>
  <c r="K89" i="7"/>
  <c r="J89" i="7"/>
  <c r="I89" i="7"/>
  <c r="H89" i="7"/>
  <c r="G89" i="7"/>
  <c r="F89" i="7"/>
  <c r="E89" i="7"/>
  <c r="D89" i="7"/>
  <c r="C89" i="7"/>
  <c r="P88" i="7"/>
  <c r="O88" i="7"/>
  <c r="N88" i="7"/>
  <c r="M88" i="7"/>
  <c r="L88" i="7"/>
  <c r="K88" i="7"/>
  <c r="J88" i="7"/>
  <c r="I88" i="7"/>
  <c r="H88" i="7"/>
  <c r="G88" i="7"/>
  <c r="F88" i="7"/>
  <c r="E88" i="7"/>
  <c r="D88" i="7"/>
  <c r="C88" i="7"/>
  <c r="P87" i="7"/>
  <c r="O87" i="7"/>
  <c r="N87" i="7"/>
  <c r="M87" i="7"/>
  <c r="L87" i="7"/>
  <c r="K87" i="7"/>
  <c r="J87" i="7"/>
  <c r="I87" i="7"/>
  <c r="H87" i="7"/>
  <c r="G87" i="7"/>
  <c r="F87" i="7"/>
  <c r="E87" i="7"/>
  <c r="D87" i="7"/>
  <c r="C87" i="7"/>
  <c r="P86" i="7"/>
  <c r="O86" i="7"/>
  <c r="N86" i="7"/>
  <c r="M86" i="7"/>
  <c r="L86" i="7"/>
  <c r="K86" i="7"/>
  <c r="J86" i="7"/>
  <c r="I86" i="7"/>
  <c r="H86" i="7"/>
  <c r="G86" i="7"/>
  <c r="F86" i="7"/>
  <c r="E86" i="7"/>
  <c r="D86" i="7"/>
  <c r="C86" i="7"/>
  <c r="P85" i="7"/>
  <c r="O85" i="7"/>
  <c r="N85" i="7"/>
  <c r="M85" i="7"/>
  <c r="L85" i="7"/>
  <c r="K85" i="7"/>
  <c r="J85" i="7"/>
  <c r="I85" i="7"/>
  <c r="H85" i="7"/>
  <c r="G85" i="7"/>
  <c r="F85" i="7"/>
  <c r="E85" i="7"/>
  <c r="D85" i="7"/>
  <c r="C85" i="7"/>
  <c r="P84" i="7"/>
  <c r="O84" i="7"/>
  <c r="N84" i="7"/>
  <c r="M84" i="7"/>
  <c r="L84" i="7"/>
  <c r="K84" i="7"/>
  <c r="J84" i="7"/>
  <c r="I84" i="7"/>
  <c r="H84" i="7"/>
  <c r="G84" i="7"/>
  <c r="F84" i="7"/>
  <c r="E84" i="7"/>
  <c r="D84" i="7"/>
  <c r="C84" i="7"/>
  <c r="P83" i="7"/>
  <c r="O83" i="7"/>
  <c r="N83" i="7"/>
  <c r="M83" i="7"/>
  <c r="L83" i="7"/>
  <c r="K83" i="7"/>
  <c r="J83" i="7"/>
  <c r="I83" i="7"/>
  <c r="H83" i="7"/>
  <c r="G83" i="7"/>
  <c r="F83" i="7"/>
  <c r="E83" i="7"/>
  <c r="D83" i="7"/>
  <c r="C83" i="7"/>
  <c r="P82" i="7"/>
  <c r="O82" i="7"/>
  <c r="N82" i="7"/>
  <c r="M82" i="7"/>
  <c r="L82" i="7"/>
  <c r="K82" i="7"/>
  <c r="J82" i="7"/>
  <c r="I82" i="7"/>
  <c r="H82" i="7"/>
  <c r="G82" i="7"/>
  <c r="F82" i="7"/>
  <c r="E82" i="7"/>
  <c r="D82" i="7"/>
  <c r="C82" i="7"/>
  <c r="P81" i="7"/>
  <c r="O81" i="7"/>
  <c r="N81" i="7"/>
  <c r="M81" i="7"/>
  <c r="L81" i="7"/>
  <c r="K81" i="7"/>
  <c r="J81" i="7"/>
  <c r="I81" i="7"/>
  <c r="H81" i="7"/>
  <c r="G81" i="7"/>
  <c r="F81" i="7"/>
  <c r="E81" i="7"/>
  <c r="D81" i="7"/>
  <c r="C81" i="7"/>
  <c r="P80" i="7"/>
  <c r="O80" i="7"/>
  <c r="N80" i="7"/>
  <c r="M80" i="7"/>
  <c r="L80" i="7"/>
  <c r="K80" i="7"/>
  <c r="J80" i="7"/>
  <c r="I80" i="7"/>
  <c r="H80" i="7"/>
  <c r="G80" i="7"/>
  <c r="F80" i="7"/>
  <c r="E80" i="7"/>
  <c r="D80" i="7"/>
  <c r="C80" i="7"/>
  <c r="P79" i="7"/>
  <c r="O79" i="7"/>
  <c r="N79" i="7"/>
  <c r="M79" i="7"/>
  <c r="L79" i="7"/>
  <c r="K79" i="7"/>
  <c r="J79" i="7"/>
  <c r="I79" i="7"/>
  <c r="H79" i="7"/>
  <c r="G79" i="7"/>
  <c r="F79" i="7"/>
  <c r="E79" i="7"/>
  <c r="D79" i="7"/>
  <c r="C79" i="7"/>
  <c r="P78" i="7"/>
  <c r="O78" i="7"/>
  <c r="N78" i="7"/>
  <c r="M78" i="7"/>
  <c r="L78" i="7"/>
  <c r="K78" i="7"/>
  <c r="J78" i="7"/>
  <c r="I78" i="7"/>
  <c r="H78" i="7"/>
  <c r="G78" i="7"/>
  <c r="F78" i="7"/>
  <c r="E78" i="7"/>
  <c r="D78" i="7"/>
  <c r="C78" i="7"/>
  <c r="P77" i="7"/>
  <c r="O77" i="7"/>
  <c r="N77" i="7"/>
  <c r="M77" i="7"/>
  <c r="L77" i="7"/>
  <c r="K77" i="7"/>
  <c r="J77" i="7"/>
  <c r="I77" i="7"/>
  <c r="H77" i="7"/>
  <c r="G77" i="7"/>
  <c r="F77" i="7"/>
  <c r="E77" i="7"/>
  <c r="D77" i="7"/>
  <c r="C77" i="7"/>
  <c r="P76" i="7"/>
  <c r="O76" i="7"/>
  <c r="N76" i="7"/>
  <c r="M76" i="7"/>
  <c r="L76" i="7"/>
  <c r="K76" i="7"/>
  <c r="J76" i="7"/>
  <c r="I76" i="7"/>
  <c r="H76" i="7"/>
  <c r="G76" i="7"/>
  <c r="F76" i="7"/>
  <c r="E76" i="7"/>
  <c r="D76" i="7"/>
  <c r="C76" i="7"/>
  <c r="P75" i="7"/>
  <c r="O75" i="7"/>
  <c r="N75" i="7"/>
  <c r="M75" i="7"/>
  <c r="L75" i="7"/>
  <c r="K75" i="7"/>
  <c r="J75" i="7"/>
  <c r="I75" i="7"/>
  <c r="H75" i="7"/>
  <c r="G75" i="7"/>
  <c r="F75" i="7"/>
  <c r="E75" i="7"/>
  <c r="D75" i="7"/>
  <c r="C75" i="7"/>
  <c r="P74" i="7"/>
  <c r="O74" i="7"/>
  <c r="N74" i="7"/>
  <c r="M74" i="7"/>
  <c r="L74" i="7"/>
  <c r="K74" i="7"/>
  <c r="J74" i="7"/>
  <c r="I74" i="7"/>
  <c r="H74" i="7"/>
  <c r="G74" i="7"/>
  <c r="F74" i="7"/>
  <c r="E74" i="7"/>
  <c r="D74" i="7"/>
  <c r="C74" i="7"/>
  <c r="P73" i="7"/>
  <c r="O73" i="7"/>
  <c r="N73" i="7"/>
  <c r="M73" i="7"/>
  <c r="L73" i="7"/>
  <c r="K73" i="7"/>
  <c r="J73" i="7"/>
  <c r="I73" i="7"/>
  <c r="H73" i="7"/>
  <c r="G73" i="7"/>
  <c r="F73" i="7"/>
  <c r="E73" i="7"/>
  <c r="D73" i="7"/>
  <c r="C73" i="7"/>
  <c r="P72" i="7"/>
  <c r="O72" i="7"/>
  <c r="N72" i="7"/>
  <c r="M72" i="7"/>
  <c r="L72" i="7"/>
  <c r="K72" i="7"/>
  <c r="J72" i="7"/>
  <c r="I72" i="7"/>
  <c r="H72" i="7"/>
  <c r="G72" i="7"/>
  <c r="F72" i="7"/>
  <c r="E72" i="7"/>
  <c r="D72" i="7"/>
  <c r="C72" i="7"/>
  <c r="P71" i="7"/>
  <c r="O71" i="7"/>
  <c r="N71" i="7"/>
  <c r="M71" i="7"/>
  <c r="L71" i="7"/>
  <c r="K71" i="7"/>
  <c r="J71" i="7"/>
  <c r="I71" i="7"/>
  <c r="H71" i="7"/>
  <c r="G71" i="7"/>
  <c r="F71" i="7"/>
  <c r="E71" i="7"/>
  <c r="D71" i="7"/>
  <c r="C71" i="7"/>
  <c r="P70" i="7"/>
  <c r="O70" i="7"/>
  <c r="N70" i="7"/>
  <c r="M70" i="7"/>
  <c r="L70" i="7"/>
  <c r="K70" i="7"/>
  <c r="J70" i="7"/>
  <c r="I70" i="7"/>
  <c r="H70" i="7"/>
  <c r="G70" i="7"/>
  <c r="F70" i="7"/>
  <c r="E70" i="7"/>
  <c r="D70" i="7"/>
  <c r="C70" i="7"/>
  <c r="P69" i="7"/>
  <c r="O69" i="7"/>
  <c r="N69" i="7"/>
  <c r="M69" i="7"/>
  <c r="L69" i="7"/>
  <c r="K69" i="7"/>
  <c r="J69" i="7"/>
  <c r="I69" i="7"/>
  <c r="H69" i="7"/>
  <c r="G69" i="7"/>
  <c r="F69" i="7"/>
  <c r="E69" i="7"/>
  <c r="D69" i="7"/>
  <c r="C69" i="7"/>
  <c r="P68" i="7"/>
  <c r="O68" i="7"/>
  <c r="N68" i="7"/>
  <c r="M68" i="7"/>
  <c r="L68" i="7"/>
  <c r="K68" i="7"/>
  <c r="J68" i="7"/>
  <c r="I68" i="7"/>
  <c r="H68" i="7"/>
  <c r="G68" i="7"/>
  <c r="F68" i="7"/>
  <c r="E68" i="7"/>
  <c r="D68" i="7"/>
  <c r="C68" i="7"/>
  <c r="P67" i="7"/>
  <c r="O67" i="7"/>
  <c r="N67" i="7"/>
  <c r="M67" i="7"/>
  <c r="L67" i="7"/>
  <c r="K67" i="7"/>
  <c r="J67" i="7"/>
  <c r="I67" i="7"/>
  <c r="H67" i="7"/>
  <c r="G67" i="7"/>
  <c r="F67" i="7"/>
  <c r="E67" i="7"/>
  <c r="D67" i="7"/>
  <c r="C67" i="7"/>
  <c r="P66" i="7"/>
  <c r="O66" i="7"/>
  <c r="N66" i="7"/>
  <c r="M66" i="7"/>
  <c r="L66" i="7"/>
  <c r="K66" i="7"/>
  <c r="J66" i="7"/>
  <c r="I66" i="7"/>
  <c r="H66" i="7"/>
  <c r="G66" i="7"/>
  <c r="F66" i="7"/>
  <c r="E66" i="7"/>
  <c r="D66" i="7"/>
  <c r="C66" i="7"/>
  <c r="P65" i="7"/>
  <c r="O65" i="7"/>
  <c r="N65" i="7"/>
  <c r="M65" i="7"/>
  <c r="L65" i="7"/>
  <c r="K65" i="7"/>
  <c r="J65" i="7"/>
  <c r="I65" i="7"/>
  <c r="H65" i="7"/>
  <c r="G65" i="7"/>
  <c r="F65" i="7"/>
  <c r="E65" i="7"/>
  <c r="D65" i="7"/>
  <c r="C65" i="7"/>
  <c r="P64" i="7"/>
  <c r="O64" i="7"/>
  <c r="N64" i="7"/>
  <c r="M64" i="7"/>
  <c r="L64" i="7"/>
  <c r="K64" i="7"/>
  <c r="J64" i="7"/>
  <c r="I64" i="7"/>
  <c r="H64" i="7"/>
  <c r="G64" i="7"/>
  <c r="F64" i="7"/>
  <c r="E64" i="7"/>
  <c r="D64" i="7"/>
  <c r="C64" i="7"/>
  <c r="P63" i="7"/>
  <c r="O63" i="7"/>
  <c r="N63" i="7"/>
  <c r="M63" i="7"/>
  <c r="L63" i="7"/>
  <c r="K63" i="7"/>
  <c r="J63" i="7"/>
  <c r="I63" i="7"/>
  <c r="H63" i="7"/>
  <c r="G63" i="7"/>
  <c r="F63" i="7"/>
  <c r="E63" i="7"/>
  <c r="D63" i="7"/>
  <c r="C63" i="7"/>
  <c r="P62" i="7"/>
  <c r="O62" i="7"/>
  <c r="N62" i="7"/>
  <c r="M62" i="7"/>
  <c r="L62" i="7"/>
  <c r="K62" i="7"/>
  <c r="J62" i="7"/>
  <c r="I62" i="7"/>
  <c r="H62" i="7"/>
  <c r="G62" i="7"/>
  <c r="F62" i="7"/>
  <c r="E62" i="7"/>
  <c r="D62" i="7"/>
  <c r="C62" i="7"/>
  <c r="P61" i="7"/>
  <c r="O61" i="7"/>
  <c r="N61" i="7"/>
  <c r="M61" i="7"/>
  <c r="L61" i="7"/>
  <c r="K61" i="7"/>
  <c r="J61" i="7"/>
  <c r="I61" i="7"/>
  <c r="H61" i="7"/>
  <c r="G61" i="7"/>
  <c r="F61" i="7"/>
  <c r="E61" i="7"/>
  <c r="D61" i="7"/>
  <c r="C61" i="7"/>
  <c r="P60" i="7"/>
  <c r="O60" i="7"/>
  <c r="N60" i="7"/>
  <c r="M60" i="7"/>
  <c r="L60" i="7"/>
  <c r="K60" i="7"/>
  <c r="J60" i="7"/>
  <c r="I60" i="7"/>
  <c r="H60" i="7"/>
  <c r="G60" i="7"/>
  <c r="F60" i="7"/>
  <c r="E60" i="7"/>
  <c r="D60" i="7"/>
  <c r="C60" i="7"/>
  <c r="P59" i="7"/>
  <c r="O59" i="7"/>
  <c r="N59" i="7"/>
  <c r="M59" i="7"/>
  <c r="L59" i="7"/>
  <c r="K59" i="7"/>
  <c r="J59" i="7"/>
  <c r="I59" i="7"/>
  <c r="H59" i="7"/>
  <c r="G59" i="7"/>
  <c r="F59" i="7"/>
  <c r="E59" i="7"/>
  <c r="D59" i="7"/>
  <c r="C59" i="7"/>
  <c r="P58" i="7"/>
  <c r="O58" i="7"/>
  <c r="N58" i="7"/>
  <c r="M58" i="7"/>
  <c r="L58" i="7"/>
  <c r="K58" i="7"/>
  <c r="J58" i="7"/>
  <c r="I58" i="7"/>
  <c r="H58" i="7"/>
  <c r="G58" i="7"/>
  <c r="F58" i="7"/>
  <c r="E58" i="7"/>
  <c r="D58" i="7"/>
  <c r="C58" i="7"/>
  <c r="P57" i="7"/>
  <c r="O57" i="7"/>
  <c r="N57" i="7"/>
  <c r="M57" i="7"/>
  <c r="L57" i="7"/>
  <c r="K57" i="7"/>
  <c r="J57" i="7"/>
  <c r="I57" i="7"/>
  <c r="H57" i="7"/>
  <c r="G57" i="7"/>
  <c r="F57" i="7"/>
  <c r="E57" i="7"/>
  <c r="D57" i="7"/>
  <c r="C57" i="7"/>
  <c r="P56" i="7"/>
  <c r="O56" i="7"/>
  <c r="N56" i="7"/>
  <c r="M56" i="7"/>
  <c r="L56" i="7"/>
  <c r="K56" i="7"/>
  <c r="J56" i="7"/>
  <c r="I56" i="7"/>
  <c r="H56" i="7"/>
  <c r="G56" i="7"/>
  <c r="F56" i="7"/>
  <c r="E56" i="7"/>
  <c r="D56" i="7"/>
  <c r="C56" i="7"/>
  <c r="P55" i="7"/>
  <c r="O55" i="7"/>
  <c r="N55" i="7"/>
  <c r="M55" i="7"/>
  <c r="L55" i="7"/>
  <c r="K55" i="7"/>
  <c r="J55" i="7"/>
  <c r="I55" i="7"/>
  <c r="H55" i="7"/>
  <c r="G55" i="7"/>
  <c r="F55" i="7"/>
  <c r="E55" i="7"/>
  <c r="D55" i="7"/>
  <c r="C55" i="7"/>
  <c r="P54" i="7"/>
  <c r="O54" i="7"/>
  <c r="N54" i="7"/>
  <c r="M54" i="7"/>
  <c r="L54" i="7"/>
  <c r="K54" i="7"/>
  <c r="J54" i="7"/>
  <c r="I54" i="7"/>
  <c r="H54" i="7"/>
  <c r="G54" i="7"/>
  <c r="F54" i="7"/>
  <c r="E54" i="7"/>
  <c r="D54" i="7"/>
  <c r="C54" i="7"/>
  <c r="P53" i="7"/>
  <c r="O53" i="7"/>
  <c r="N53" i="7"/>
  <c r="M53" i="7"/>
  <c r="L53" i="7"/>
  <c r="K53" i="7"/>
  <c r="J53" i="7"/>
  <c r="I53" i="7"/>
  <c r="H53" i="7"/>
  <c r="G53" i="7"/>
  <c r="F53" i="7"/>
  <c r="E53" i="7"/>
  <c r="D53" i="7"/>
  <c r="C53" i="7"/>
  <c r="P52" i="7"/>
  <c r="O52" i="7"/>
  <c r="N52" i="7"/>
  <c r="M52" i="7"/>
  <c r="L52" i="7"/>
  <c r="K52" i="7"/>
  <c r="J52" i="7"/>
  <c r="I52" i="7"/>
  <c r="H52" i="7"/>
  <c r="G52" i="7"/>
  <c r="F52" i="7"/>
  <c r="E52" i="7"/>
  <c r="D52" i="7"/>
  <c r="C52" i="7"/>
  <c r="P51" i="7"/>
  <c r="O51" i="7"/>
  <c r="N51" i="7"/>
  <c r="M51" i="7"/>
  <c r="L51" i="7"/>
  <c r="K51" i="7"/>
  <c r="J51" i="7"/>
  <c r="I51" i="7"/>
  <c r="H51" i="7"/>
  <c r="G51" i="7"/>
  <c r="F51" i="7"/>
  <c r="E51" i="7"/>
  <c r="D51" i="7"/>
  <c r="C51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P4" i="7"/>
  <c r="O4" i="7"/>
  <c r="N4" i="7"/>
  <c r="M4" i="7"/>
  <c r="L4" i="7"/>
  <c r="K4" i="7"/>
  <c r="J4" i="7"/>
  <c r="I4" i="7"/>
  <c r="H4" i="7"/>
  <c r="G4" i="7"/>
  <c r="F4" i="7"/>
  <c r="E4" i="7"/>
  <c r="D4" i="7"/>
  <c r="C4" i="7"/>
  <c r="P3" i="7"/>
  <c r="O3" i="7"/>
  <c r="N3" i="7"/>
  <c r="M3" i="7"/>
  <c r="L3" i="7"/>
  <c r="K3" i="7"/>
  <c r="J3" i="7"/>
  <c r="I3" i="7"/>
  <c r="H3" i="7"/>
  <c r="G3" i="7"/>
  <c r="F3" i="7"/>
  <c r="E3" i="7"/>
  <c r="D3" i="7"/>
  <c r="C3" i="7"/>
  <c r="P2" i="7"/>
  <c r="O2" i="7"/>
  <c r="N2" i="7"/>
  <c r="M2" i="7"/>
  <c r="L2" i="7"/>
  <c r="K2" i="7"/>
  <c r="J2" i="7"/>
  <c r="I2" i="7"/>
  <c r="H2" i="7"/>
  <c r="G2" i="7"/>
  <c r="F2" i="7"/>
  <c r="E2" i="7"/>
  <c r="D2" i="7"/>
  <c r="C2" i="7"/>
  <c r="Q3" i="7"/>
  <c r="Q4" i="7"/>
  <c r="Q5" i="7"/>
  <c r="Q6" i="7"/>
  <c r="Q7" i="7"/>
  <c r="Q8" i="7"/>
  <c r="Q9" i="7"/>
  <c r="Q10" i="7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Q24" i="7"/>
  <c r="Q25" i="7"/>
  <c r="Q26" i="7"/>
  <c r="Q27" i="7"/>
  <c r="Q28" i="7"/>
  <c r="Q29" i="7"/>
  <c r="Q30" i="7"/>
  <c r="Q31" i="7"/>
  <c r="Q32" i="7"/>
  <c r="Q33" i="7"/>
  <c r="Q34" i="7"/>
  <c r="Q35" i="7"/>
  <c r="Q36" i="7"/>
  <c r="Q37" i="7"/>
  <c r="Q38" i="7"/>
  <c r="Q39" i="7"/>
  <c r="Q40" i="7"/>
  <c r="Q41" i="7"/>
  <c r="Q42" i="7"/>
  <c r="Q43" i="7"/>
  <c r="Q44" i="7"/>
  <c r="Q45" i="7"/>
  <c r="Q46" i="7"/>
  <c r="Q47" i="7"/>
  <c r="Q48" i="7"/>
  <c r="Q49" i="7"/>
  <c r="Q50" i="7"/>
  <c r="Q51" i="7"/>
  <c r="Q52" i="7"/>
  <c r="Q53" i="7"/>
  <c r="Q54" i="7"/>
  <c r="Q55" i="7"/>
  <c r="Q56" i="7"/>
  <c r="Q57" i="7"/>
  <c r="Q58" i="7"/>
  <c r="Q59" i="7"/>
  <c r="Q60" i="7"/>
  <c r="Q61" i="7"/>
  <c r="Q62" i="7"/>
  <c r="Q63" i="7"/>
  <c r="Q64" i="7"/>
  <c r="Q65" i="7"/>
  <c r="Q66" i="7"/>
  <c r="Q67" i="7"/>
  <c r="Q68" i="7"/>
  <c r="Q69" i="7"/>
  <c r="Q70" i="7"/>
  <c r="Q71" i="7"/>
  <c r="Q72" i="7"/>
  <c r="Q73" i="7"/>
  <c r="Q74" i="7"/>
  <c r="Q75" i="7"/>
  <c r="Q76" i="7"/>
  <c r="Q77" i="7"/>
  <c r="Q78" i="7"/>
  <c r="Q79" i="7"/>
  <c r="Q80" i="7"/>
  <c r="Q81" i="7"/>
  <c r="Q82" i="7"/>
  <c r="Q83" i="7"/>
  <c r="Q84" i="7"/>
  <c r="Q85" i="7"/>
  <c r="Q86" i="7"/>
  <c r="Q87" i="7"/>
  <c r="Q88" i="7"/>
  <c r="Q89" i="7"/>
  <c r="Q90" i="7"/>
  <c r="Q91" i="7"/>
  <c r="Q92" i="7"/>
  <c r="Q93" i="7"/>
  <c r="Q94" i="7"/>
  <c r="Q95" i="7"/>
  <c r="Q96" i="7"/>
  <c r="Q97" i="7"/>
  <c r="Q98" i="7"/>
  <c r="Q99" i="7"/>
  <c r="Q100" i="7"/>
  <c r="Q101" i="7"/>
  <c r="Q102" i="7"/>
  <c r="Q103" i="7"/>
  <c r="Q2" i="7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C91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C89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C88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P68" i="8"/>
  <c r="O68" i="8"/>
  <c r="N68" i="8"/>
  <c r="M68" i="8"/>
  <c r="L68" i="8"/>
  <c r="K68" i="8"/>
  <c r="J68" i="8"/>
  <c r="I68" i="8"/>
  <c r="H68" i="8"/>
  <c r="G68" i="8"/>
  <c r="F68" i="8"/>
  <c r="E68" i="8"/>
  <c r="D68" i="8"/>
  <c r="C68" i="8"/>
  <c r="P67" i="8"/>
  <c r="O67" i="8"/>
  <c r="N67" i="8"/>
  <c r="M67" i="8"/>
  <c r="L67" i="8"/>
  <c r="K67" i="8"/>
  <c r="J67" i="8"/>
  <c r="I67" i="8"/>
  <c r="H67" i="8"/>
  <c r="G67" i="8"/>
  <c r="F67" i="8"/>
  <c r="E67" i="8"/>
  <c r="D67" i="8"/>
  <c r="C67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P65" i="8"/>
  <c r="O65" i="8"/>
  <c r="N65" i="8"/>
  <c r="M65" i="8"/>
  <c r="L65" i="8"/>
  <c r="K65" i="8"/>
  <c r="J65" i="8"/>
  <c r="I65" i="8"/>
  <c r="H65" i="8"/>
  <c r="G65" i="8"/>
  <c r="F65" i="8"/>
  <c r="E65" i="8"/>
  <c r="D65" i="8"/>
  <c r="C65" i="8"/>
  <c r="P64" i="8"/>
  <c r="O64" i="8"/>
  <c r="N64" i="8"/>
  <c r="M64" i="8"/>
  <c r="L64" i="8"/>
  <c r="K64" i="8"/>
  <c r="J64" i="8"/>
  <c r="I64" i="8"/>
  <c r="H64" i="8"/>
  <c r="G64" i="8"/>
  <c r="F64" i="8"/>
  <c r="E64" i="8"/>
  <c r="D64" i="8"/>
  <c r="C64" i="8"/>
  <c r="P63" i="8"/>
  <c r="O63" i="8"/>
  <c r="N63" i="8"/>
  <c r="M63" i="8"/>
  <c r="L63" i="8"/>
  <c r="K63" i="8"/>
  <c r="J63" i="8"/>
  <c r="I63" i="8"/>
  <c r="H63" i="8"/>
  <c r="G63" i="8"/>
  <c r="F63" i="8"/>
  <c r="E63" i="8"/>
  <c r="D63" i="8"/>
  <c r="C63" i="8"/>
  <c r="P62" i="8"/>
  <c r="O62" i="8"/>
  <c r="N62" i="8"/>
  <c r="M62" i="8"/>
  <c r="L62" i="8"/>
  <c r="K62" i="8"/>
  <c r="J62" i="8"/>
  <c r="I62" i="8"/>
  <c r="H62" i="8"/>
  <c r="G62" i="8"/>
  <c r="F62" i="8"/>
  <c r="E62" i="8"/>
  <c r="D62" i="8"/>
  <c r="C62" i="8"/>
  <c r="P61" i="8"/>
  <c r="O61" i="8"/>
  <c r="N61" i="8"/>
  <c r="M61" i="8"/>
  <c r="L61" i="8"/>
  <c r="K61" i="8"/>
  <c r="J61" i="8"/>
  <c r="I61" i="8"/>
  <c r="H61" i="8"/>
  <c r="G61" i="8"/>
  <c r="F61" i="8"/>
  <c r="E61" i="8"/>
  <c r="D61" i="8"/>
  <c r="C61" i="8"/>
  <c r="P60" i="8"/>
  <c r="O60" i="8"/>
  <c r="N60" i="8"/>
  <c r="M60" i="8"/>
  <c r="L60" i="8"/>
  <c r="K60" i="8"/>
  <c r="J60" i="8"/>
  <c r="I60" i="8"/>
  <c r="H60" i="8"/>
  <c r="G60" i="8"/>
  <c r="F60" i="8"/>
  <c r="E60" i="8"/>
  <c r="D60" i="8"/>
  <c r="C60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9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C58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C54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P3" i="8"/>
  <c r="O3" i="8"/>
  <c r="N3" i="8"/>
  <c r="M3" i="8"/>
  <c r="L3" i="8"/>
  <c r="K3" i="8"/>
  <c r="J3" i="8"/>
  <c r="I3" i="8"/>
  <c r="H3" i="8"/>
  <c r="G3" i="8"/>
  <c r="F3" i="8"/>
  <c r="E3" i="8"/>
  <c r="D3" i="8"/>
  <c r="C3" i="8"/>
  <c r="P2" i="8"/>
  <c r="O2" i="8"/>
  <c r="N2" i="8"/>
  <c r="M2" i="8"/>
  <c r="L2" i="8"/>
  <c r="K2" i="8"/>
  <c r="J2" i="8"/>
  <c r="I2" i="8"/>
  <c r="H2" i="8"/>
  <c r="G2" i="8"/>
  <c r="F2" i="8"/>
  <c r="E2" i="8"/>
  <c r="D2" i="8"/>
  <c r="C2" i="8"/>
  <c r="Q3" i="8"/>
  <c r="Q4" i="8"/>
  <c r="Q5" i="8"/>
  <c r="Q6" i="8"/>
  <c r="Q7" i="8"/>
  <c r="Q8" i="8"/>
  <c r="Q9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32" i="8"/>
  <c r="Q33" i="8"/>
  <c r="Q34" i="8"/>
  <c r="Q35" i="8"/>
  <c r="Q36" i="8"/>
  <c r="Q37" i="8"/>
  <c r="Q38" i="8"/>
  <c r="Q39" i="8"/>
  <c r="Q40" i="8"/>
  <c r="Q41" i="8"/>
  <c r="Q42" i="8"/>
  <c r="Q43" i="8"/>
  <c r="Q44" i="8"/>
  <c r="Q45" i="8"/>
  <c r="Q46" i="8"/>
  <c r="Q47" i="8"/>
  <c r="Q48" i="8"/>
  <c r="Q49" i="8"/>
  <c r="Q50" i="8"/>
  <c r="Q51" i="8"/>
  <c r="Q52" i="8"/>
  <c r="Q53" i="8"/>
  <c r="Q54" i="8"/>
  <c r="Q55" i="8"/>
  <c r="Q56" i="8"/>
  <c r="Q57" i="8"/>
  <c r="Q58" i="8"/>
  <c r="Q59" i="8"/>
  <c r="Q60" i="8"/>
  <c r="Q61" i="8"/>
  <c r="Q62" i="8"/>
  <c r="Q63" i="8"/>
  <c r="Q64" i="8"/>
  <c r="Q65" i="8"/>
  <c r="Q66" i="8"/>
  <c r="Q67" i="8"/>
  <c r="Q68" i="8"/>
  <c r="Q69" i="8"/>
  <c r="Q70" i="8"/>
  <c r="Q71" i="8"/>
  <c r="Q72" i="8"/>
  <c r="Q73" i="8"/>
  <c r="Q74" i="8"/>
  <c r="Q75" i="8"/>
  <c r="Q76" i="8"/>
  <c r="Q77" i="8"/>
  <c r="Q78" i="8"/>
  <c r="Q79" i="8"/>
  <c r="Q80" i="8"/>
  <c r="Q81" i="8"/>
  <c r="Q82" i="8"/>
  <c r="Q83" i="8"/>
  <c r="Q84" i="8"/>
  <c r="Q85" i="8"/>
  <c r="Q86" i="8"/>
  <c r="Q87" i="8"/>
  <c r="Q88" i="8"/>
  <c r="Q89" i="8"/>
  <c r="Q90" i="8"/>
  <c r="Q91" i="8"/>
  <c r="Q92" i="8"/>
  <c r="Q93" i="8"/>
  <c r="Q94" i="8"/>
  <c r="Q95" i="8"/>
  <c r="Q96" i="8"/>
  <c r="Q97" i="8"/>
  <c r="Q98" i="8"/>
  <c r="Q99" i="8"/>
  <c r="Q100" i="8"/>
  <c r="Q101" i="8"/>
  <c r="Q102" i="8"/>
  <c r="Q103" i="8"/>
  <c r="Q2" i="8"/>
  <c r="P103" i="9"/>
  <c r="O103" i="9"/>
  <c r="N103" i="9"/>
  <c r="M103" i="9"/>
  <c r="L103" i="9"/>
  <c r="K103" i="9"/>
  <c r="J103" i="9"/>
  <c r="I103" i="9"/>
  <c r="H103" i="9"/>
  <c r="G103" i="9"/>
  <c r="F103" i="9"/>
  <c r="E103" i="9"/>
  <c r="D103" i="9"/>
  <c r="C103" i="9"/>
  <c r="P102" i="9"/>
  <c r="O102" i="9"/>
  <c r="N102" i="9"/>
  <c r="M102" i="9"/>
  <c r="L102" i="9"/>
  <c r="K102" i="9"/>
  <c r="J102" i="9"/>
  <c r="I102" i="9"/>
  <c r="H102" i="9"/>
  <c r="G102" i="9"/>
  <c r="F102" i="9"/>
  <c r="E102" i="9"/>
  <c r="D102" i="9"/>
  <c r="C102" i="9"/>
  <c r="P101" i="9"/>
  <c r="O101" i="9"/>
  <c r="N101" i="9"/>
  <c r="M101" i="9"/>
  <c r="L101" i="9"/>
  <c r="K101" i="9"/>
  <c r="J101" i="9"/>
  <c r="I101" i="9"/>
  <c r="H101" i="9"/>
  <c r="G101" i="9"/>
  <c r="F101" i="9"/>
  <c r="E101" i="9"/>
  <c r="D101" i="9"/>
  <c r="C101" i="9"/>
  <c r="P100" i="9"/>
  <c r="O100" i="9"/>
  <c r="N100" i="9"/>
  <c r="M100" i="9"/>
  <c r="L100" i="9"/>
  <c r="K100" i="9"/>
  <c r="J100" i="9"/>
  <c r="I100" i="9"/>
  <c r="H100" i="9"/>
  <c r="G100" i="9"/>
  <c r="F100" i="9"/>
  <c r="E100" i="9"/>
  <c r="D100" i="9"/>
  <c r="C100" i="9"/>
  <c r="P99" i="9"/>
  <c r="O99" i="9"/>
  <c r="N99" i="9"/>
  <c r="M99" i="9"/>
  <c r="L99" i="9"/>
  <c r="K99" i="9"/>
  <c r="J99" i="9"/>
  <c r="I99" i="9"/>
  <c r="H99" i="9"/>
  <c r="G99" i="9"/>
  <c r="F99" i="9"/>
  <c r="E99" i="9"/>
  <c r="D99" i="9"/>
  <c r="C99" i="9"/>
  <c r="P98" i="9"/>
  <c r="O98" i="9"/>
  <c r="N98" i="9"/>
  <c r="M98" i="9"/>
  <c r="L98" i="9"/>
  <c r="K98" i="9"/>
  <c r="J98" i="9"/>
  <c r="I98" i="9"/>
  <c r="H98" i="9"/>
  <c r="G98" i="9"/>
  <c r="F98" i="9"/>
  <c r="E98" i="9"/>
  <c r="D98" i="9"/>
  <c r="C98" i="9"/>
  <c r="P97" i="9"/>
  <c r="O97" i="9"/>
  <c r="N97" i="9"/>
  <c r="M97" i="9"/>
  <c r="L97" i="9"/>
  <c r="K97" i="9"/>
  <c r="J97" i="9"/>
  <c r="I97" i="9"/>
  <c r="H97" i="9"/>
  <c r="G97" i="9"/>
  <c r="F97" i="9"/>
  <c r="E97" i="9"/>
  <c r="D97" i="9"/>
  <c r="C97" i="9"/>
  <c r="P96" i="9"/>
  <c r="O96" i="9"/>
  <c r="N96" i="9"/>
  <c r="M96" i="9"/>
  <c r="L96" i="9"/>
  <c r="K96" i="9"/>
  <c r="J96" i="9"/>
  <c r="I96" i="9"/>
  <c r="H96" i="9"/>
  <c r="G96" i="9"/>
  <c r="F96" i="9"/>
  <c r="E96" i="9"/>
  <c r="D96" i="9"/>
  <c r="C96" i="9"/>
  <c r="P95" i="9"/>
  <c r="O95" i="9"/>
  <c r="N95" i="9"/>
  <c r="M95" i="9"/>
  <c r="L95" i="9"/>
  <c r="K95" i="9"/>
  <c r="J95" i="9"/>
  <c r="I95" i="9"/>
  <c r="H95" i="9"/>
  <c r="G95" i="9"/>
  <c r="F95" i="9"/>
  <c r="E95" i="9"/>
  <c r="D95" i="9"/>
  <c r="C95" i="9"/>
  <c r="P94" i="9"/>
  <c r="O94" i="9"/>
  <c r="N94" i="9"/>
  <c r="M94" i="9"/>
  <c r="L94" i="9"/>
  <c r="K94" i="9"/>
  <c r="J94" i="9"/>
  <c r="I94" i="9"/>
  <c r="H94" i="9"/>
  <c r="G94" i="9"/>
  <c r="F94" i="9"/>
  <c r="E94" i="9"/>
  <c r="D94" i="9"/>
  <c r="C94" i="9"/>
  <c r="P93" i="9"/>
  <c r="O93" i="9"/>
  <c r="N93" i="9"/>
  <c r="M93" i="9"/>
  <c r="L93" i="9"/>
  <c r="K93" i="9"/>
  <c r="J93" i="9"/>
  <c r="I93" i="9"/>
  <c r="H93" i="9"/>
  <c r="G93" i="9"/>
  <c r="F93" i="9"/>
  <c r="E93" i="9"/>
  <c r="D93" i="9"/>
  <c r="C93" i="9"/>
  <c r="P92" i="9"/>
  <c r="O92" i="9"/>
  <c r="N92" i="9"/>
  <c r="M92" i="9"/>
  <c r="L92" i="9"/>
  <c r="K92" i="9"/>
  <c r="J92" i="9"/>
  <c r="I92" i="9"/>
  <c r="H92" i="9"/>
  <c r="G92" i="9"/>
  <c r="F92" i="9"/>
  <c r="E92" i="9"/>
  <c r="D92" i="9"/>
  <c r="C92" i="9"/>
  <c r="P91" i="9"/>
  <c r="O91" i="9"/>
  <c r="N91" i="9"/>
  <c r="M91" i="9"/>
  <c r="L91" i="9"/>
  <c r="K91" i="9"/>
  <c r="J91" i="9"/>
  <c r="I91" i="9"/>
  <c r="H91" i="9"/>
  <c r="G91" i="9"/>
  <c r="F91" i="9"/>
  <c r="E91" i="9"/>
  <c r="D91" i="9"/>
  <c r="C91" i="9"/>
  <c r="P90" i="9"/>
  <c r="O90" i="9"/>
  <c r="N90" i="9"/>
  <c r="M90" i="9"/>
  <c r="L90" i="9"/>
  <c r="K90" i="9"/>
  <c r="J90" i="9"/>
  <c r="I90" i="9"/>
  <c r="H90" i="9"/>
  <c r="G90" i="9"/>
  <c r="F90" i="9"/>
  <c r="E90" i="9"/>
  <c r="D90" i="9"/>
  <c r="C90" i="9"/>
  <c r="P89" i="9"/>
  <c r="O89" i="9"/>
  <c r="N89" i="9"/>
  <c r="M89" i="9"/>
  <c r="L89" i="9"/>
  <c r="K89" i="9"/>
  <c r="J89" i="9"/>
  <c r="I89" i="9"/>
  <c r="H89" i="9"/>
  <c r="G89" i="9"/>
  <c r="F89" i="9"/>
  <c r="E89" i="9"/>
  <c r="D89" i="9"/>
  <c r="C89" i="9"/>
  <c r="P88" i="9"/>
  <c r="O88" i="9"/>
  <c r="N88" i="9"/>
  <c r="M88" i="9"/>
  <c r="L88" i="9"/>
  <c r="K88" i="9"/>
  <c r="J88" i="9"/>
  <c r="I88" i="9"/>
  <c r="H88" i="9"/>
  <c r="G88" i="9"/>
  <c r="F88" i="9"/>
  <c r="E88" i="9"/>
  <c r="D88" i="9"/>
  <c r="C88" i="9"/>
  <c r="P87" i="9"/>
  <c r="O87" i="9"/>
  <c r="N87" i="9"/>
  <c r="M87" i="9"/>
  <c r="L87" i="9"/>
  <c r="K87" i="9"/>
  <c r="J87" i="9"/>
  <c r="I87" i="9"/>
  <c r="H87" i="9"/>
  <c r="G87" i="9"/>
  <c r="F87" i="9"/>
  <c r="E87" i="9"/>
  <c r="D87" i="9"/>
  <c r="C87" i="9"/>
  <c r="P86" i="9"/>
  <c r="O86" i="9"/>
  <c r="N86" i="9"/>
  <c r="M86" i="9"/>
  <c r="L86" i="9"/>
  <c r="K86" i="9"/>
  <c r="J86" i="9"/>
  <c r="I86" i="9"/>
  <c r="H86" i="9"/>
  <c r="G86" i="9"/>
  <c r="F86" i="9"/>
  <c r="E86" i="9"/>
  <c r="D86" i="9"/>
  <c r="C86" i="9"/>
  <c r="P85" i="9"/>
  <c r="O85" i="9"/>
  <c r="N85" i="9"/>
  <c r="M85" i="9"/>
  <c r="L85" i="9"/>
  <c r="K85" i="9"/>
  <c r="J85" i="9"/>
  <c r="I85" i="9"/>
  <c r="H85" i="9"/>
  <c r="G85" i="9"/>
  <c r="F85" i="9"/>
  <c r="E85" i="9"/>
  <c r="D85" i="9"/>
  <c r="C85" i="9"/>
  <c r="P84" i="9"/>
  <c r="O84" i="9"/>
  <c r="N84" i="9"/>
  <c r="M84" i="9"/>
  <c r="L84" i="9"/>
  <c r="K84" i="9"/>
  <c r="J84" i="9"/>
  <c r="I84" i="9"/>
  <c r="H84" i="9"/>
  <c r="G84" i="9"/>
  <c r="F84" i="9"/>
  <c r="E84" i="9"/>
  <c r="D84" i="9"/>
  <c r="C84" i="9"/>
  <c r="P83" i="9"/>
  <c r="O83" i="9"/>
  <c r="N83" i="9"/>
  <c r="M83" i="9"/>
  <c r="L83" i="9"/>
  <c r="K83" i="9"/>
  <c r="J83" i="9"/>
  <c r="I83" i="9"/>
  <c r="H83" i="9"/>
  <c r="G83" i="9"/>
  <c r="F83" i="9"/>
  <c r="E83" i="9"/>
  <c r="D83" i="9"/>
  <c r="C83" i="9"/>
  <c r="P82" i="9"/>
  <c r="O82" i="9"/>
  <c r="N82" i="9"/>
  <c r="M82" i="9"/>
  <c r="L82" i="9"/>
  <c r="K82" i="9"/>
  <c r="J82" i="9"/>
  <c r="I82" i="9"/>
  <c r="H82" i="9"/>
  <c r="G82" i="9"/>
  <c r="F82" i="9"/>
  <c r="E82" i="9"/>
  <c r="D82" i="9"/>
  <c r="C82" i="9"/>
  <c r="P81" i="9"/>
  <c r="O81" i="9"/>
  <c r="N81" i="9"/>
  <c r="M81" i="9"/>
  <c r="L81" i="9"/>
  <c r="K81" i="9"/>
  <c r="J81" i="9"/>
  <c r="I81" i="9"/>
  <c r="H81" i="9"/>
  <c r="G81" i="9"/>
  <c r="F81" i="9"/>
  <c r="E81" i="9"/>
  <c r="D81" i="9"/>
  <c r="C81" i="9"/>
  <c r="P80" i="9"/>
  <c r="O80" i="9"/>
  <c r="N80" i="9"/>
  <c r="M80" i="9"/>
  <c r="L80" i="9"/>
  <c r="K80" i="9"/>
  <c r="J80" i="9"/>
  <c r="I80" i="9"/>
  <c r="H80" i="9"/>
  <c r="G80" i="9"/>
  <c r="F80" i="9"/>
  <c r="E80" i="9"/>
  <c r="D80" i="9"/>
  <c r="C80" i="9"/>
  <c r="P79" i="9"/>
  <c r="O79" i="9"/>
  <c r="N79" i="9"/>
  <c r="M79" i="9"/>
  <c r="L79" i="9"/>
  <c r="K79" i="9"/>
  <c r="J79" i="9"/>
  <c r="I79" i="9"/>
  <c r="H79" i="9"/>
  <c r="G79" i="9"/>
  <c r="F79" i="9"/>
  <c r="E79" i="9"/>
  <c r="D79" i="9"/>
  <c r="C79" i="9"/>
  <c r="P78" i="9"/>
  <c r="O78" i="9"/>
  <c r="N78" i="9"/>
  <c r="M78" i="9"/>
  <c r="L78" i="9"/>
  <c r="K78" i="9"/>
  <c r="J78" i="9"/>
  <c r="I78" i="9"/>
  <c r="H78" i="9"/>
  <c r="G78" i="9"/>
  <c r="F78" i="9"/>
  <c r="E78" i="9"/>
  <c r="D78" i="9"/>
  <c r="C78" i="9"/>
  <c r="P77" i="9"/>
  <c r="O77" i="9"/>
  <c r="N77" i="9"/>
  <c r="M77" i="9"/>
  <c r="L77" i="9"/>
  <c r="K77" i="9"/>
  <c r="J77" i="9"/>
  <c r="I77" i="9"/>
  <c r="H77" i="9"/>
  <c r="G77" i="9"/>
  <c r="F77" i="9"/>
  <c r="E77" i="9"/>
  <c r="D77" i="9"/>
  <c r="C77" i="9"/>
  <c r="P76" i="9"/>
  <c r="O76" i="9"/>
  <c r="N76" i="9"/>
  <c r="M76" i="9"/>
  <c r="L76" i="9"/>
  <c r="K76" i="9"/>
  <c r="J76" i="9"/>
  <c r="I76" i="9"/>
  <c r="H76" i="9"/>
  <c r="G76" i="9"/>
  <c r="F76" i="9"/>
  <c r="E76" i="9"/>
  <c r="D76" i="9"/>
  <c r="C76" i="9"/>
  <c r="P75" i="9"/>
  <c r="O75" i="9"/>
  <c r="N75" i="9"/>
  <c r="M75" i="9"/>
  <c r="L75" i="9"/>
  <c r="K75" i="9"/>
  <c r="J75" i="9"/>
  <c r="I75" i="9"/>
  <c r="H75" i="9"/>
  <c r="G75" i="9"/>
  <c r="F75" i="9"/>
  <c r="E75" i="9"/>
  <c r="D75" i="9"/>
  <c r="C75" i="9"/>
  <c r="P74" i="9"/>
  <c r="O74" i="9"/>
  <c r="N74" i="9"/>
  <c r="M74" i="9"/>
  <c r="L74" i="9"/>
  <c r="K74" i="9"/>
  <c r="J74" i="9"/>
  <c r="I74" i="9"/>
  <c r="H74" i="9"/>
  <c r="G74" i="9"/>
  <c r="F74" i="9"/>
  <c r="E74" i="9"/>
  <c r="D74" i="9"/>
  <c r="C74" i="9"/>
  <c r="P73" i="9"/>
  <c r="O73" i="9"/>
  <c r="N73" i="9"/>
  <c r="M73" i="9"/>
  <c r="L73" i="9"/>
  <c r="K73" i="9"/>
  <c r="J73" i="9"/>
  <c r="I73" i="9"/>
  <c r="H73" i="9"/>
  <c r="G73" i="9"/>
  <c r="F73" i="9"/>
  <c r="E73" i="9"/>
  <c r="D73" i="9"/>
  <c r="C73" i="9"/>
  <c r="P72" i="9"/>
  <c r="O72" i="9"/>
  <c r="N72" i="9"/>
  <c r="M72" i="9"/>
  <c r="L72" i="9"/>
  <c r="K72" i="9"/>
  <c r="J72" i="9"/>
  <c r="I72" i="9"/>
  <c r="H72" i="9"/>
  <c r="G72" i="9"/>
  <c r="F72" i="9"/>
  <c r="E72" i="9"/>
  <c r="D72" i="9"/>
  <c r="C72" i="9"/>
  <c r="P71" i="9"/>
  <c r="O71" i="9"/>
  <c r="N71" i="9"/>
  <c r="M71" i="9"/>
  <c r="L71" i="9"/>
  <c r="K71" i="9"/>
  <c r="J71" i="9"/>
  <c r="I71" i="9"/>
  <c r="H71" i="9"/>
  <c r="G71" i="9"/>
  <c r="F71" i="9"/>
  <c r="E71" i="9"/>
  <c r="D71" i="9"/>
  <c r="C71" i="9"/>
  <c r="P70" i="9"/>
  <c r="O70" i="9"/>
  <c r="N70" i="9"/>
  <c r="M70" i="9"/>
  <c r="L70" i="9"/>
  <c r="K70" i="9"/>
  <c r="J70" i="9"/>
  <c r="I70" i="9"/>
  <c r="H70" i="9"/>
  <c r="G70" i="9"/>
  <c r="F70" i="9"/>
  <c r="E70" i="9"/>
  <c r="D70" i="9"/>
  <c r="C70" i="9"/>
  <c r="P69" i="9"/>
  <c r="O69" i="9"/>
  <c r="N69" i="9"/>
  <c r="M69" i="9"/>
  <c r="L69" i="9"/>
  <c r="K69" i="9"/>
  <c r="J69" i="9"/>
  <c r="I69" i="9"/>
  <c r="H69" i="9"/>
  <c r="G69" i="9"/>
  <c r="F69" i="9"/>
  <c r="E69" i="9"/>
  <c r="D69" i="9"/>
  <c r="C69" i="9"/>
  <c r="P68" i="9"/>
  <c r="O68" i="9"/>
  <c r="N68" i="9"/>
  <c r="M68" i="9"/>
  <c r="L68" i="9"/>
  <c r="K68" i="9"/>
  <c r="J68" i="9"/>
  <c r="I68" i="9"/>
  <c r="H68" i="9"/>
  <c r="G68" i="9"/>
  <c r="F68" i="9"/>
  <c r="E68" i="9"/>
  <c r="D68" i="9"/>
  <c r="C68" i="9"/>
  <c r="P67" i="9"/>
  <c r="O67" i="9"/>
  <c r="N67" i="9"/>
  <c r="M67" i="9"/>
  <c r="L67" i="9"/>
  <c r="K67" i="9"/>
  <c r="J67" i="9"/>
  <c r="I67" i="9"/>
  <c r="H67" i="9"/>
  <c r="G67" i="9"/>
  <c r="F67" i="9"/>
  <c r="E67" i="9"/>
  <c r="D67" i="9"/>
  <c r="C67" i="9"/>
  <c r="P66" i="9"/>
  <c r="O66" i="9"/>
  <c r="N66" i="9"/>
  <c r="M66" i="9"/>
  <c r="L66" i="9"/>
  <c r="K66" i="9"/>
  <c r="J66" i="9"/>
  <c r="I66" i="9"/>
  <c r="H66" i="9"/>
  <c r="G66" i="9"/>
  <c r="F66" i="9"/>
  <c r="E66" i="9"/>
  <c r="D66" i="9"/>
  <c r="C66" i="9"/>
  <c r="P65" i="9"/>
  <c r="O65" i="9"/>
  <c r="N65" i="9"/>
  <c r="M65" i="9"/>
  <c r="L65" i="9"/>
  <c r="K65" i="9"/>
  <c r="J65" i="9"/>
  <c r="I65" i="9"/>
  <c r="H65" i="9"/>
  <c r="G65" i="9"/>
  <c r="F65" i="9"/>
  <c r="E65" i="9"/>
  <c r="D65" i="9"/>
  <c r="C65" i="9"/>
  <c r="P64" i="9"/>
  <c r="O64" i="9"/>
  <c r="N64" i="9"/>
  <c r="M64" i="9"/>
  <c r="L64" i="9"/>
  <c r="K64" i="9"/>
  <c r="J64" i="9"/>
  <c r="I64" i="9"/>
  <c r="H64" i="9"/>
  <c r="G64" i="9"/>
  <c r="F64" i="9"/>
  <c r="E64" i="9"/>
  <c r="D64" i="9"/>
  <c r="C64" i="9"/>
  <c r="P63" i="9"/>
  <c r="O63" i="9"/>
  <c r="N63" i="9"/>
  <c r="M63" i="9"/>
  <c r="L63" i="9"/>
  <c r="K63" i="9"/>
  <c r="J63" i="9"/>
  <c r="I63" i="9"/>
  <c r="H63" i="9"/>
  <c r="G63" i="9"/>
  <c r="F63" i="9"/>
  <c r="E63" i="9"/>
  <c r="D63" i="9"/>
  <c r="C63" i="9"/>
  <c r="P62" i="9"/>
  <c r="O62" i="9"/>
  <c r="N62" i="9"/>
  <c r="M62" i="9"/>
  <c r="L62" i="9"/>
  <c r="K62" i="9"/>
  <c r="J62" i="9"/>
  <c r="I62" i="9"/>
  <c r="H62" i="9"/>
  <c r="G62" i="9"/>
  <c r="F62" i="9"/>
  <c r="E62" i="9"/>
  <c r="D62" i="9"/>
  <c r="C62" i="9"/>
  <c r="P61" i="9"/>
  <c r="O61" i="9"/>
  <c r="N61" i="9"/>
  <c r="M61" i="9"/>
  <c r="L61" i="9"/>
  <c r="K61" i="9"/>
  <c r="J61" i="9"/>
  <c r="I61" i="9"/>
  <c r="H61" i="9"/>
  <c r="G61" i="9"/>
  <c r="F61" i="9"/>
  <c r="E61" i="9"/>
  <c r="D61" i="9"/>
  <c r="C61" i="9"/>
  <c r="P60" i="9"/>
  <c r="O60" i="9"/>
  <c r="N60" i="9"/>
  <c r="M60" i="9"/>
  <c r="L60" i="9"/>
  <c r="K60" i="9"/>
  <c r="J60" i="9"/>
  <c r="I60" i="9"/>
  <c r="H60" i="9"/>
  <c r="G60" i="9"/>
  <c r="F60" i="9"/>
  <c r="E60" i="9"/>
  <c r="D60" i="9"/>
  <c r="C60" i="9"/>
  <c r="P59" i="9"/>
  <c r="O59" i="9"/>
  <c r="N59" i="9"/>
  <c r="M59" i="9"/>
  <c r="L59" i="9"/>
  <c r="K59" i="9"/>
  <c r="J59" i="9"/>
  <c r="I59" i="9"/>
  <c r="H59" i="9"/>
  <c r="G59" i="9"/>
  <c r="F59" i="9"/>
  <c r="E59" i="9"/>
  <c r="D59" i="9"/>
  <c r="C59" i="9"/>
  <c r="P58" i="9"/>
  <c r="O58" i="9"/>
  <c r="N58" i="9"/>
  <c r="M58" i="9"/>
  <c r="L58" i="9"/>
  <c r="K58" i="9"/>
  <c r="J58" i="9"/>
  <c r="I58" i="9"/>
  <c r="H58" i="9"/>
  <c r="G58" i="9"/>
  <c r="F58" i="9"/>
  <c r="E58" i="9"/>
  <c r="D58" i="9"/>
  <c r="C58" i="9"/>
  <c r="P57" i="9"/>
  <c r="O57" i="9"/>
  <c r="N57" i="9"/>
  <c r="M57" i="9"/>
  <c r="L57" i="9"/>
  <c r="K57" i="9"/>
  <c r="J57" i="9"/>
  <c r="I57" i="9"/>
  <c r="H57" i="9"/>
  <c r="G57" i="9"/>
  <c r="F57" i="9"/>
  <c r="E57" i="9"/>
  <c r="D57" i="9"/>
  <c r="C57" i="9"/>
  <c r="P56" i="9"/>
  <c r="O56" i="9"/>
  <c r="N56" i="9"/>
  <c r="M56" i="9"/>
  <c r="L56" i="9"/>
  <c r="K56" i="9"/>
  <c r="J56" i="9"/>
  <c r="I56" i="9"/>
  <c r="H56" i="9"/>
  <c r="G56" i="9"/>
  <c r="F56" i="9"/>
  <c r="E56" i="9"/>
  <c r="D56" i="9"/>
  <c r="C56" i="9"/>
  <c r="P55" i="9"/>
  <c r="O55" i="9"/>
  <c r="N55" i="9"/>
  <c r="M55" i="9"/>
  <c r="L55" i="9"/>
  <c r="K55" i="9"/>
  <c r="J55" i="9"/>
  <c r="I55" i="9"/>
  <c r="H55" i="9"/>
  <c r="G55" i="9"/>
  <c r="F55" i="9"/>
  <c r="E55" i="9"/>
  <c r="D55" i="9"/>
  <c r="C55" i="9"/>
  <c r="P54" i="9"/>
  <c r="O54" i="9"/>
  <c r="N54" i="9"/>
  <c r="M54" i="9"/>
  <c r="L54" i="9"/>
  <c r="K54" i="9"/>
  <c r="J54" i="9"/>
  <c r="I54" i="9"/>
  <c r="H54" i="9"/>
  <c r="G54" i="9"/>
  <c r="F54" i="9"/>
  <c r="E54" i="9"/>
  <c r="D54" i="9"/>
  <c r="C54" i="9"/>
  <c r="P53" i="9"/>
  <c r="O53" i="9"/>
  <c r="N53" i="9"/>
  <c r="M53" i="9"/>
  <c r="L53" i="9"/>
  <c r="K53" i="9"/>
  <c r="J53" i="9"/>
  <c r="I53" i="9"/>
  <c r="H53" i="9"/>
  <c r="G53" i="9"/>
  <c r="F53" i="9"/>
  <c r="E53" i="9"/>
  <c r="D53" i="9"/>
  <c r="C53" i="9"/>
  <c r="P52" i="9"/>
  <c r="O52" i="9"/>
  <c r="N52" i="9"/>
  <c r="M52" i="9"/>
  <c r="L52" i="9"/>
  <c r="K52" i="9"/>
  <c r="J52" i="9"/>
  <c r="I52" i="9"/>
  <c r="H52" i="9"/>
  <c r="G52" i="9"/>
  <c r="F52" i="9"/>
  <c r="E52" i="9"/>
  <c r="D52" i="9"/>
  <c r="C52" i="9"/>
  <c r="P51" i="9"/>
  <c r="O51" i="9"/>
  <c r="N51" i="9"/>
  <c r="M51" i="9"/>
  <c r="L51" i="9"/>
  <c r="K51" i="9"/>
  <c r="J51" i="9"/>
  <c r="I51" i="9"/>
  <c r="H51" i="9"/>
  <c r="G51" i="9"/>
  <c r="F51" i="9"/>
  <c r="E51" i="9"/>
  <c r="D51" i="9"/>
  <c r="C51" i="9"/>
  <c r="P50" i="9"/>
  <c r="O50" i="9"/>
  <c r="N50" i="9"/>
  <c r="M50" i="9"/>
  <c r="L50" i="9"/>
  <c r="K50" i="9"/>
  <c r="J50" i="9"/>
  <c r="I50" i="9"/>
  <c r="H50" i="9"/>
  <c r="G50" i="9"/>
  <c r="F50" i="9"/>
  <c r="E50" i="9"/>
  <c r="D50" i="9"/>
  <c r="C50" i="9"/>
  <c r="P49" i="9"/>
  <c r="O49" i="9"/>
  <c r="N49" i="9"/>
  <c r="M49" i="9"/>
  <c r="L49" i="9"/>
  <c r="K49" i="9"/>
  <c r="J49" i="9"/>
  <c r="I49" i="9"/>
  <c r="H49" i="9"/>
  <c r="G49" i="9"/>
  <c r="F49" i="9"/>
  <c r="E49" i="9"/>
  <c r="D49" i="9"/>
  <c r="C49" i="9"/>
  <c r="P48" i="9"/>
  <c r="O48" i="9"/>
  <c r="N48" i="9"/>
  <c r="M48" i="9"/>
  <c r="L48" i="9"/>
  <c r="K48" i="9"/>
  <c r="J48" i="9"/>
  <c r="I48" i="9"/>
  <c r="H48" i="9"/>
  <c r="G48" i="9"/>
  <c r="F48" i="9"/>
  <c r="E48" i="9"/>
  <c r="D48" i="9"/>
  <c r="C48" i="9"/>
  <c r="P47" i="9"/>
  <c r="O47" i="9"/>
  <c r="N47" i="9"/>
  <c r="M47" i="9"/>
  <c r="L47" i="9"/>
  <c r="K47" i="9"/>
  <c r="J47" i="9"/>
  <c r="I47" i="9"/>
  <c r="H47" i="9"/>
  <c r="G47" i="9"/>
  <c r="F47" i="9"/>
  <c r="E47" i="9"/>
  <c r="D47" i="9"/>
  <c r="C47" i="9"/>
  <c r="P46" i="9"/>
  <c r="O46" i="9"/>
  <c r="N46" i="9"/>
  <c r="M46" i="9"/>
  <c r="L46" i="9"/>
  <c r="K46" i="9"/>
  <c r="J46" i="9"/>
  <c r="I46" i="9"/>
  <c r="H46" i="9"/>
  <c r="G46" i="9"/>
  <c r="F46" i="9"/>
  <c r="E46" i="9"/>
  <c r="D46" i="9"/>
  <c r="C46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C44" i="9"/>
  <c r="P43" i="9"/>
  <c r="O43" i="9"/>
  <c r="N43" i="9"/>
  <c r="M43" i="9"/>
  <c r="L43" i="9"/>
  <c r="K43" i="9"/>
  <c r="J43" i="9"/>
  <c r="I43" i="9"/>
  <c r="H43" i="9"/>
  <c r="G43" i="9"/>
  <c r="F43" i="9"/>
  <c r="E43" i="9"/>
  <c r="D43" i="9"/>
  <c r="C43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C42" i="9"/>
  <c r="P41" i="9"/>
  <c r="O41" i="9"/>
  <c r="N41" i="9"/>
  <c r="M41" i="9"/>
  <c r="L41" i="9"/>
  <c r="K41" i="9"/>
  <c r="J41" i="9"/>
  <c r="I41" i="9"/>
  <c r="H41" i="9"/>
  <c r="G41" i="9"/>
  <c r="F41" i="9"/>
  <c r="E41" i="9"/>
  <c r="D41" i="9"/>
  <c r="C41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C40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P38" i="9"/>
  <c r="O38" i="9"/>
  <c r="N38" i="9"/>
  <c r="M38" i="9"/>
  <c r="L38" i="9"/>
  <c r="K38" i="9"/>
  <c r="J38" i="9"/>
  <c r="I38" i="9"/>
  <c r="H38" i="9"/>
  <c r="G38" i="9"/>
  <c r="F38" i="9"/>
  <c r="E38" i="9"/>
  <c r="D38" i="9"/>
  <c r="C38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C37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P4" i="9"/>
  <c r="O4" i="9"/>
  <c r="N4" i="9"/>
  <c r="M4" i="9"/>
  <c r="L4" i="9"/>
  <c r="K4" i="9"/>
  <c r="J4" i="9"/>
  <c r="I4" i="9"/>
  <c r="H4" i="9"/>
  <c r="G4" i="9"/>
  <c r="F4" i="9"/>
  <c r="E4" i="9"/>
  <c r="D4" i="9"/>
  <c r="C4" i="9"/>
  <c r="P3" i="9"/>
  <c r="O3" i="9"/>
  <c r="N3" i="9"/>
  <c r="M3" i="9"/>
  <c r="L3" i="9"/>
  <c r="K3" i="9"/>
  <c r="J3" i="9"/>
  <c r="I3" i="9"/>
  <c r="H3" i="9"/>
  <c r="G3" i="9"/>
  <c r="F3" i="9"/>
  <c r="E3" i="9"/>
  <c r="D3" i="9"/>
  <c r="C3" i="9"/>
  <c r="P2" i="9"/>
  <c r="O2" i="9"/>
  <c r="N2" i="9"/>
  <c r="M2" i="9"/>
  <c r="L2" i="9"/>
  <c r="K2" i="9"/>
  <c r="J2" i="9"/>
  <c r="I2" i="9"/>
  <c r="H2" i="9"/>
  <c r="G2" i="9"/>
  <c r="F2" i="9"/>
  <c r="E2" i="9"/>
  <c r="D2" i="9"/>
  <c r="C2" i="9"/>
  <c r="Q3" i="9"/>
  <c r="Q4" i="9"/>
  <c r="Q5" i="9"/>
  <c r="Q6" i="9"/>
  <c r="Q7" i="9"/>
  <c r="Q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2" i="9"/>
  <c r="P103" i="4"/>
  <c r="O103" i="4"/>
  <c r="N103" i="4"/>
  <c r="M103" i="4"/>
  <c r="L103" i="4"/>
  <c r="K103" i="4"/>
  <c r="J103" i="4"/>
  <c r="I103" i="4"/>
  <c r="H103" i="4"/>
  <c r="G103" i="4"/>
  <c r="F103" i="4"/>
  <c r="E103" i="4"/>
  <c r="D103" i="4"/>
  <c r="C103" i="4"/>
  <c r="P102" i="4"/>
  <c r="O102" i="4"/>
  <c r="N102" i="4"/>
  <c r="M102" i="4"/>
  <c r="L102" i="4"/>
  <c r="K102" i="4"/>
  <c r="J102" i="4"/>
  <c r="I102" i="4"/>
  <c r="H102" i="4"/>
  <c r="G102" i="4"/>
  <c r="F102" i="4"/>
  <c r="E102" i="4"/>
  <c r="D102" i="4"/>
  <c r="C102" i="4"/>
  <c r="P101" i="4"/>
  <c r="O101" i="4"/>
  <c r="N101" i="4"/>
  <c r="M101" i="4"/>
  <c r="L101" i="4"/>
  <c r="K101" i="4"/>
  <c r="J101" i="4"/>
  <c r="I101" i="4"/>
  <c r="H101" i="4"/>
  <c r="G101" i="4"/>
  <c r="F101" i="4"/>
  <c r="E101" i="4"/>
  <c r="D101" i="4"/>
  <c r="C101" i="4"/>
  <c r="P100" i="4"/>
  <c r="O100" i="4"/>
  <c r="N100" i="4"/>
  <c r="M100" i="4"/>
  <c r="L100" i="4"/>
  <c r="K100" i="4"/>
  <c r="J100" i="4"/>
  <c r="I100" i="4"/>
  <c r="H100" i="4"/>
  <c r="G100" i="4"/>
  <c r="F100" i="4"/>
  <c r="E100" i="4"/>
  <c r="D100" i="4"/>
  <c r="C100" i="4"/>
  <c r="P99" i="4"/>
  <c r="O99" i="4"/>
  <c r="N99" i="4"/>
  <c r="M99" i="4"/>
  <c r="L99" i="4"/>
  <c r="K99" i="4"/>
  <c r="J99" i="4"/>
  <c r="I99" i="4"/>
  <c r="H99" i="4"/>
  <c r="G99" i="4"/>
  <c r="F99" i="4"/>
  <c r="E99" i="4"/>
  <c r="D99" i="4"/>
  <c r="C99" i="4"/>
  <c r="P98" i="4"/>
  <c r="O98" i="4"/>
  <c r="N98" i="4"/>
  <c r="M98" i="4"/>
  <c r="L98" i="4"/>
  <c r="K98" i="4"/>
  <c r="J98" i="4"/>
  <c r="I98" i="4"/>
  <c r="H98" i="4"/>
  <c r="G98" i="4"/>
  <c r="F98" i="4"/>
  <c r="E98" i="4"/>
  <c r="D98" i="4"/>
  <c r="C98" i="4"/>
  <c r="P97" i="4"/>
  <c r="O97" i="4"/>
  <c r="N97" i="4"/>
  <c r="M97" i="4"/>
  <c r="L97" i="4"/>
  <c r="K97" i="4"/>
  <c r="J97" i="4"/>
  <c r="I97" i="4"/>
  <c r="H97" i="4"/>
  <c r="G97" i="4"/>
  <c r="F97" i="4"/>
  <c r="E97" i="4"/>
  <c r="D97" i="4"/>
  <c r="C97" i="4"/>
  <c r="P96" i="4"/>
  <c r="O96" i="4"/>
  <c r="N96" i="4"/>
  <c r="M96" i="4"/>
  <c r="L96" i="4"/>
  <c r="K96" i="4"/>
  <c r="J96" i="4"/>
  <c r="I96" i="4"/>
  <c r="H96" i="4"/>
  <c r="G96" i="4"/>
  <c r="F96" i="4"/>
  <c r="E96" i="4"/>
  <c r="D96" i="4"/>
  <c r="C96" i="4"/>
  <c r="P95" i="4"/>
  <c r="O95" i="4"/>
  <c r="N95" i="4"/>
  <c r="M95" i="4"/>
  <c r="L95" i="4"/>
  <c r="K95" i="4"/>
  <c r="J95" i="4"/>
  <c r="I95" i="4"/>
  <c r="H95" i="4"/>
  <c r="G95" i="4"/>
  <c r="F95" i="4"/>
  <c r="E95" i="4"/>
  <c r="D95" i="4"/>
  <c r="C95" i="4"/>
  <c r="P94" i="4"/>
  <c r="O94" i="4"/>
  <c r="N94" i="4"/>
  <c r="M94" i="4"/>
  <c r="L94" i="4"/>
  <c r="K94" i="4"/>
  <c r="J94" i="4"/>
  <c r="I94" i="4"/>
  <c r="H94" i="4"/>
  <c r="G94" i="4"/>
  <c r="F94" i="4"/>
  <c r="E94" i="4"/>
  <c r="D94" i="4"/>
  <c r="C94" i="4"/>
  <c r="P93" i="4"/>
  <c r="O93" i="4"/>
  <c r="N93" i="4"/>
  <c r="M93" i="4"/>
  <c r="L93" i="4"/>
  <c r="K93" i="4"/>
  <c r="J93" i="4"/>
  <c r="I93" i="4"/>
  <c r="H93" i="4"/>
  <c r="G93" i="4"/>
  <c r="F93" i="4"/>
  <c r="E93" i="4"/>
  <c r="D93" i="4"/>
  <c r="C93" i="4"/>
  <c r="P92" i="4"/>
  <c r="O92" i="4"/>
  <c r="N92" i="4"/>
  <c r="M92" i="4"/>
  <c r="L92" i="4"/>
  <c r="K92" i="4"/>
  <c r="J92" i="4"/>
  <c r="I92" i="4"/>
  <c r="H92" i="4"/>
  <c r="G92" i="4"/>
  <c r="F92" i="4"/>
  <c r="E92" i="4"/>
  <c r="D92" i="4"/>
  <c r="C92" i="4"/>
  <c r="P91" i="4"/>
  <c r="O91" i="4"/>
  <c r="N91" i="4"/>
  <c r="M91" i="4"/>
  <c r="L91" i="4"/>
  <c r="K91" i="4"/>
  <c r="J91" i="4"/>
  <c r="I91" i="4"/>
  <c r="H91" i="4"/>
  <c r="G91" i="4"/>
  <c r="F91" i="4"/>
  <c r="E91" i="4"/>
  <c r="D91" i="4"/>
  <c r="C91" i="4"/>
  <c r="P90" i="4"/>
  <c r="O90" i="4"/>
  <c r="N90" i="4"/>
  <c r="M90" i="4"/>
  <c r="L90" i="4"/>
  <c r="K90" i="4"/>
  <c r="J90" i="4"/>
  <c r="I90" i="4"/>
  <c r="H90" i="4"/>
  <c r="G90" i="4"/>
  <c r="F90" i="4"/>
  <c r="E90" i="4"/>
  <c r="D90" i="4"/>
  <c r="C90" i="4"/>
  <c r="P89" i="4"/>
  <c r="O89" i="4"/>
  <c r="N89" i="4"/>
  <c r="M89" i="4"/>
  <c r="L89" i="4"/>
  <c r="K89" i="4"/>
  <c r="J89" i="4"/>
  <c r="I89" i="4"/>
  <c r="H89" i="4"/>
  <c r="G89" i="4"/>
  <c r="F89" i="4"/>
  <c r="E89" i="4"/>
  <c r="D89" i="4"/>
  <c r="C89" i="4"/>
  <c r="P88" i="4"/>
  <c r="O88" i="4"/>
  <c r="N88" i="4"/>
  <c r="M88" i="4"/>
  <c r="L88" i="4"/>
  <c r="K88" i="4"/>
  <c r="J88" i="4"/>
  <c r="I88" i="4"/>
  <c r="H88" i="4"/>
  <c r="G88" i="4"/>
  <c r="F88" i="4"/>
  <c r="E88" i="4"/>
  <c r="D88" i="4"/>
  <c r="C88" i="4"/>
  <c r="P87" i="4"/>
  <c r="O87" i="4"/>
  <c r="N87" i="4"/>
  <c r="M87" i="4"/>
  <c r="L87" i="4"/>
  <c r="K87" i="4"/>
  <c r="J87" i="4"/>
  <c r="I87" i="4"/>
  <c r="H87" i="4"/>
  <c r="G87" i="4"/>
  <c r="F87" i="4"/>
  <c r="E87" i="4"/>
  <c r="D87" i="4"/>
  <c r="C87" i="4"/>
  <c r="P86" i="4"/>
  <c r="O86" i="4"/>
  <c r="N86" i="4"/>
  <c r="M86" i="4"/>
  <c r="L86" i="4"/>
  <c r="K86" i="4"/>
  <c r="J86" i="4"/>
  <c r="I86" i="4"/>
  <c r="H86" i="4"/>
  <c r="G86" i="4"/>
  <c r="F86" i="4"/>
  <c r="E86" i="4"/>
  <c r="D86" i="4"/>
  <c r="C86" i="4"/>
  <c r="P85" i="4"/>
  <c r="O85" i="4"/>
  <c r="N85" i="4"/>
  <c r="M85" i="4"/>
  <c r="L85" i="4"/>
  <c r="K85" i="4"/>
  <c r="J85" i="4"/>
  <c r="I85" i="4"/>
  <c r="H85" i="4"/>
  <c r="G85" i="4"/>
  <c r="F85" i="4"/>
  <c r="E85" i="4"/>
  <c r="D85" i="4"/>
  <c r="C85" i="4"/>
  <c r="P84" i="4"/>
  <c r="O84" i="4"/>
  <c r="N84" i="4"/>
  <c r="M84" i="4"/>
  <c r="L84" i="4"/>
  <c r="K84" i="4"/>
  <c r="J84" i="4"/>
  <c r="I84" i="4"/>
  <c r="H84" i="4"/>
  <c r="G84" i="4"/>
  <c r="F84" i="4"/>
  <c r="E84" i="4"/>
  <c r="D84" i="4"/>
  <c r="C84" i="4"/>
  <c r="P83" i="4"/>
  <c r="O83" i="4"/>
  <c r="N83" i="4"/>
  <c r="M83" i="4"/>
  <c r="L83" i="4"/>
  <c r="K83" i="4"/>
  <c r="J83" i="4"/>
  <c r="I83" i="4"/>
  <c r="H83" i="4"/>
  <c r="G83" i="4"/>
  <c r="F83" i="4"/>
  <c r="E83" i="4"/>
  <c r="D83" i="4"/>
  <c r="C83" i="4"/>
  <c r="P82" i="4"/>
  <c r="O82" i="4"/>
  <c r="N82" i="4"/>
  <c r="M82" i="4"/>
  <c r="L82" i="4"/>
  <c r="K82" i="4"/>
  <c r="J82" i="4"/>
  <c r="I82" i="4"/>
  <c r="H82" i="4"/>
  <c r="G82" i="4"/>
  <c r="F82" i="4"/>
  <c r="E82" i="4"/>
  <c r="D82" i="4"/>
  <c r="C82" i="4"/>
  <c r="P81" i="4"/>
  <c r="O81" i="4"/>
  <c r="N81" i="4"/>
  <c r="M81" i="4"/>
  <c r="L81" i="4"/>
  <c r="K81" i="4"/>
  <c r="J81" i="4"/>
  <c r="I81" i="4"/>
  <c r="H81" i="4"/>
  <c r="G81" i="4"/>
  <c r="F81" i="4"/>
  <c r="E81" i="4"/>
  <c r="D81" i="4"/>
  <c r="C81" i="4"/>
  <c r="P80" i="4"/>
  <c r="O80" i="4"/>
  <c r="N80" i="4"/>
  <c r="M80" i="4"/>
  <c r="L80" i="4"/>
  <c r="K80" i="4"/>
  <c r="J80" i="4"/>
  <c r="I80" i="4"/>
  <c r="H80" i="4"/>
  <c r="G80" i="4"/>
  <c r="F80" i="4"/>
  <c r="E80" i="4"/>
  <c r="D80" i="4"/>
  <c r="C80" i="4"/>
  <c r="P79" i="4"/>
  <c r="O79" i="4"/>
  <c r="N79" i="4"/>
  <c r="M79" i="4"/>
  <c r="L79" i="4"/>
  <c r="K79" i="4"/>
  <c r="J79" i="4"/>
  <c r="I79" i="4"/>
  <c r="H79" i="4"/>
  <c r="G79" i="4"/>
  <c r="F79" i="4"/>
  <c r="E79" i="4"/>
  <c r="D79" i="4"/>
  <c r="C79" i="4"/>
  <c r="P78" i="4"/>
  <c r="O78" i="4"/>
  <c r="N78" i="4"/>
  <c r="M78" i="4"/>
  <c r="L78" i="4"/>
  <c r="K78" i="4"/>
  <c r="J78" i="4"/>
  <c r="I78" i="4"/>
  <c r="H78" i="4"/>
  <c r="G78" i="4"/>
  <c r="F78" i="4"/>
  <c r="E78" i="4"/>
  <c r="D78" i="4"/>
  <c r="C78" i="4"/>
  <c r="P77" i="4"/>
  <c r="O77" i="4"/>
  <c r="N77" i="4"/>
  <c r="M77" i="4"/>
  <c r="L77" i="4"/>
  <c r="K77" i="4"/>
  <c r="J77" i="4"/>
  <c r="I77" i="4"/>
  <c r="H77" i="4"/>
  <c r="G77" i="4"/>
  <c r="F77" i="4"/>
  <c r="E77" i="4"/>
  <c r="D77" i="4"/>
  <c r="C77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C76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C75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C74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C73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C72" i="4"/>
  <c r="P71" i="4"/>
  <c r="O71" i="4"/>
  <c r="N71" i="4"/>
  <c r="M71" i="4"/>
  <c r="L71" i="4"/>
  <c r="K71" i="4"/>
  <c r="J71" i="4"/>
  <c r="I71" i="4"/>
  <c r="H71" i="4"/>
  <c r="G71" i="4"/>
  <c r="F71" i="4"/>
  <c r="E71" i="4"/>
  <c r="D71" i="4"/>
  <c r="C71" i="4"/>
  <c r="P70" i="4"/>
  <c r="O70" i="4"/>
  <c r="N70" i="4"/>
  <c r="M70" i="4"/>
  <c r="L70" i="4"/>
  <c r="K70" i="4"/>
  <c r="J70" i="4"/>
  <c r="I70" i="4"/>
  <c r="H70" i="4"/>
  <c r="G70" i="4"/>
  <c r="F70" i="4"/>
  <c r="E70" i="4"/>
  <c r="D70" i="4"/>
  <c r="C70" i="4"/>
  <c r="P69" i="4"/>
  <c r="O69" i="4"/>
  <c r="N69" i="4"/>
  <c r="M69" i="4"/>
  <c r="L69" i="4"/>
  <c r="K69" i="4"/>
  <c r="J69" i="4"/>
  <c r="I69" i="4"/>
  <c r="H69" i="4"/>
  <c r="G69" i="4"/>
  <c r="F69" i="4"/>
  <c r="E69" i="4"/>
  <c r="D69" i="4"/>
  <c r="C69" i="4"/>
  <c r="P68" i="4"/>
  <c r="O68" i="4"/>
  <c r="N68" i="4"/>
  <c r="M68" i="4"/>
  <c r="L68" i="4"/>
  <c r="K68" i="4"/>
  <c r="J68" i="4"/>
  <c r="I68" i="4"/>
  <c r="H68" i="4"/>
  <c r="G68" i="4"/>
  <c r="F68" i="4"/>
  <c r="E68" i="4"/>
  <c r="D68" i="4"/>
  <c r="C68" i="4"/>
  <c r="P67" i="4"/>
  <c r="O67" i="4"/>
  <c r="N67" i="4"/>
  <c r="M67" i="4"/>
  <c r="L67" i="4"/>
  <c r="K67" i="4"/>
  <c r="J67" i="4"/>
  <c r="I67" i="4"/>
  <c r="H67" i="4"/>
  <c r="G67" i="4"/>
  <c r="F67" i="4"/>
  <c r="E67" i="4"/>
  <c r="D67" i="4"/>
  <c r="C67" i="4"/>
  <c r="P66" i="4"/>
  <c r="O66" i="4"/>
  <c r="N66" i="4"/>
  <c r="M66" i="4"/>
  <c r="L66" i="4"/>
  <c r="K66" i="4"/>
  <c r="J66" i="4"/>
  <c r="I66" i="4"/>
  <c r="H66" i="4"/>
  <c r="G66" i="4"/>
  <c r="F66" i="4"/>
  <c r="E66" i="4"/>
  <c r="D66" i="4"/>
  <c r="C66" i="4"/>
  <c r="P65" i="4"/>
  <c r="O65" i="4"/>
  <c r="N65" i="4"/>
  <c r="M65" i="4"/>
  <c r="L65" i="4"/>
  <c r="K65" i="4"/>
  <c r="J65" i="4"/>
  <c r="I65" i="4"/>
  <c r="H65" i="4"/>
  <c r="G65" i="4"/>
  <c r="F65" i="4"/>
  <c r="E65" i="4"/>
  <c r="D65" i="4"/>
  <c r="C65" i="4"/>
  <c r="P64" i="4"/>
  <c r="O64" i="4"/>
  <c r="N64" i="4"/>
  <c r="M64" i="4"/>
  <c r="L64" i="4"/>
  <c r="K64" i="4"/>
  <c r="J64" i="4"/>
  <c r="I64" i="4"/>
  <c r="H64" i="4"/>
  <c r="G64" i="4"/>
  <c r="F64" i="4"/>
  <c r="E64" i="4"/>
  <c r="D64" i="4"/>
  <c r="C64" i="4"/>
  <c r="P63" i="4"/>
  <c r="O63" i="4"/>
  <c r="N63" i="4"/>
  <c r="M63" i="4"/>
  <c r="L63" i="4"/>
  <c r="K63" i="4"/>
  <c r="J63" i="4"/>
  <c r="I63" i="4"/>
  <c r="H63" i="4"/>
  <c r="G63" i="4"/>
  <c r="F63" i="4"/>
  <c r="E63" i="4"/>
  <c r="D63" i="4"/>
  <c r="C63" i="4"/>
  <c r="P62" i="4"/>
  <c r="O62" i="4"/>
  <c r="N62" i="4"/>
  <c r="M62" i="4"/>
  <c r="L62" i="4"/>
  <c r="K62" i="4"/>
  <c r="J62" i="4"/>
  <c r="I62" i="4"/>
  <c r="H62" i="4"/>
  <c r="G62" i="4"/>
  <c r="F62" i="4"/>
  <c r="E62" i="4"/>
  <c r="D62" i="4"/>
  <c r="C62" i="4"/>
  <c r="P61" i="4"/>
  <c r="O61" i="4"/>
  <c r="N61" i="4"/>
  <c r="M61" i="4"/>
  <c r="L61" i="4"/>
  <c r="K61" i="4"/>
  <c r="J61" i="4"/>
  <c r="I61" i="4"/>
  <c r="H61" i="4"/>
  <c r="G61" i="4"/>
  <c r="F61" i="4"/>
  <c r="E61" i="4"/>
  <c r="D61" i="4"/>
  <c r="C61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C60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C59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C58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C57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C56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P54" i="4"/>
  <c r="O54" i="4"/>
  <c r="N54" i="4"/>
  <c r="M54" i="4"/>
  <c r="L54" i="4"/>
  <c r="K54" i="4"/>
  <c r="J54" i="4"/>
  <c r="I54" i="4"/>
  <c r="H54" i="4"/>
  <c r="G54" i="4"/>
  <c r="F54" i="4"/>
  <c r="E54" i="4"/>
  <c r="D54" i="4"/>
  <c r="C54" i="4"/>
  <c r="P53" i="4"/>
  <c r="O53" i="4"/>
  <c r="N53" i="4"/>
  <c r="M53" i="4"/>
  <c r="L53" i="4"/>
  <c r="K53" i="4"/>
  <c r="J53" i="4"/>
  <c r="I53" i="4"/>
  <c r="H53" i="4"/>
  <c r="G53" i="4"/>
  <c r="F53" i="4"/>
  <c r="E53" i="4"/>
  <c r="D53" i="4"/>
  <c r="C53" i="4"/>
  <c r="P52" i="4"/>
  <c r="O52" i="4"/>
  <c r="N52" i="4"/>
  <c r="M52" i="4"/>
  <c r="L52" i="4"/>
  <c r="K52" i="4"/>
  <c r="J52" i="4"/>
  <c r="I52" i="4"/>
  <c r="H52" i="4"/>
  <c r="G52" i="4"/>
  <c r="F52" i="4"/>
  <c r="E52" i="4"/>
  <c r="D52" i="4"/>
  <c r="C52" i="4"/>
  <c r="P51" i="4"/>
  <c r="O51" i="4"/>
  <c r="N51" i="4"/>
  <c r="M51" i="4"/>
  <c r="L51" i="4"/>
  <c r="K51" i="4"/>
  <c r="J51" i="4"/>
  <c r="I51" i="4"/>
  <c r="H51" i="4"/>
  <c r="G51" i="4"/>
  <c r="F51" i="4"/>
  <c r="E51" i="4"/>
  <c r="D51" i="4"/>
  <c r="C51" i="4"/>
  <c r="P50" i="4"/>
  <c r="O50" i="4"/>
  <c r="N50" i="4"/>
  <c r="M50" i="4"/>
  <c r="L50" i="4"/>
  <c r="K50" i="4"/>
  <c r="J50" i="4"/>
  <c r="I50" i="4"/>
  <c r="H50" i="4"/>
  <c r="G50" i="4"/>
  <c r="F50" i="4"/>
  <c r="E50" i="4"/>
  <c r="D50" i="4"/>
  <c r="C50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P4" i="4"/>
  <c r="O4" i="4"/>
  <c r="N4" i="4"/>
  <c r="M4" i="4"/>
  <c r="L4" i="4"/>
  <c r="K4" i="4"/>
  <c r="J4" i="4"/>
  <c r="I4" i="4"/>
  <c r="H4" i="4"/>
  <c r="G4" i="4"/>
  <c r="F4" i="4"/>
  <c r="E4" i="4"/>
  <c r="D4" i="4"/>
  <c r="C4" i="4"/>
  <c r="P3" i="4"/>
  <c r="O3" i="4"/>
  <c r="N3" i="4"/>
  <c r="M3" i="4"/>
  <c r="L3" i="4"/>
  <c r="K3" i="4"/>
  <c r="J3" i="4"/>
  <c r="I3" i="4"/>
  <c r="H3" i="4"/>
  <c r="G3" i="4"/>
  <c r="F3" i="4"/>
  <c r="E3" i="4"/>
  <c r="D3" i="4"/>
  <c r="C3" i="4"/>
  <c r="P2" i="4"/>
  <c r="O2" i="4"/>
  <c r="N2" i="4"/>
  <c r="M2" i="4"/>
  <c r="L2" i="4"/>
  <c r="K2" i="4"/>
  <c r="J2" i="4"/>
  <c r="I2" i="4"/>
  <c r="H2" i="4"/>
  <c r="G2" i="4"/>
  <c r="F2" i="4"/>
  <c r="E2" i="4"/>
  <c r="D2" i="4"/>
  <c r="C2" i="4"/>
  <c r="Q3" i="4"/>
  <c r="Q4" i="4"/>
  <c r="Q5" i="4"/>
  <c r="Q6" i="4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Q54" i="4"/>
  <c r="Q55" i="4"/>
  <c r="Q56" i="4"/>
  <c r="Q57" i="4"/>
  <c r="Q58" i="4"/>
  <c r="Q59" i="4"/>
  <c r="Q60" i="4"/>
  <c r="Q61" i="4"/>
  <c r="Q62" i="4"/>
  <c r="Q63" i="4"/>
  <c r="Q64" i="4"/>
  <c r="Q65" i="4"/>
  <c r="Q66" i="4"/>
  <c r="Q67" i="4"/>
  <c r="Q68" i="4"/>
  <c r="Q69" i="4"/>
  <c r="Q70" i="4"/>
  <c r="Q71" i="4"/>
  <c r="Q72" i="4"/>
  <c r="Q73" i="4"/>
  <c r="Q74" i="4"/>
  <c r="Q75" i="4"/>
  <c r="Q76" i="4"/>
  <c r="Q77" i="4"/>
  <c r="Q78" i="4"/>
  <c r="Q79" i="4"/>
  <c r="Q80" i="4"/>
  <c r="Q81" i="4"/>
  <c r="Q82" i="4"/>
  <c r="Q83" i="4"/>
  <c r="Q84" i="4"/>
  <c r="Q85" i="4"/>
  <c r="Q86" i="4"/>
  <c r="Q87" i="4"/>
  <c r="Q88" i="4"/>
  <c r="Q89" i="4"/>
  <c r="Q90" i="4"/>
  <c r="Q91" i="4"/>
  <c r="Q92" i="4"/>
  <c r="Q93" i="4"/>
  <c r="Q94" i="4"/>
  <c r="Q95" i="4"/>
  <c r="Q96" i="4"/>
  <c r="Q97" i="4"/>
  <c r="Q98" i="4"/>
  <c r="Q99" i="4"/>
  <c r="Q100" i="4"/>
  <c r="Q101" i="4"/>
  <c r="Q102" i="4"/>
  <c r="Q103" i="4"/>
  <c r="Q2" i="4"/>
  <c r="P103" i="15"/>
  <c r="O103" i="15"/>
  <c r="N103" i="15"/>
  <c r="M103" i="15"/>
  <c r="L103" i="15"/>
  <c r="K103" i="15"/>
  <c r="J103" i="15"/>
  <c r="I103" i="15"/>
  <c r="H103" i="15"/>
  <c r="G103" i="15"/>
  <c r="F103" i="15"/>
  <c r="E103" i="15"/>
  <c r="D103" i="15"/>
  <c r="C103" i="15"/>
  <c r="P102" i="15"/>
  <c r="O102" i="15"/>
  <c r="N102" i="15"/>
  <c r="M102" i="15"/>
  <c r="L102" i="15"/>
  <c r="K102" i="15"/>
  <c r="J102" i="15"/>
  <c r="I102" i="15"/>
  <c r="H102" i="15"/>
  <c r="G102" i="15"/>
  <c r="F102" i="15"/>
  <c r="E102" i="15"/>
  <c r="D102" i="15"/>
  <c r="C102" i="15"/>
  <c r="P101" i="15"/>
  <c r="O101" i="15"/>
  <c r="N101" i="15"/>
  <c r="M101" i="15"/>
  <c r="L101" i="15"/>
  <c r="K101" i="15"/>
  <c r="J101" i="15"/>
  <c r="I101" i="15"/>
  <c r="H101" i="15"/>
  <c r="G101" i="15"/>
  <c r="F101" i="15"/>
  <c r="E101" i="15"/>
  <c r="D101" i="15"/>
  <c r="C101" i="15"/>
  <c r="P100" i="15"/>
  <c r="O100" i="15"/>
  <c r="N100" i="15"/>
  <c r="M100" i="15"/>
  <c r="L100" i="15"/>
  <c r="K100" i="15"/>
  <c r="J100" i="15"/>
  <c r="I100" i="15"/>
  <c r="H100" i="15"/>
  <c r="G100" i="15"/>
  <c r="F100" i="15"/>
  <c r="E100" i="15"/>
  <c r="D100" i="15"/>
  <c r="C100" i="15"/>
  <c r="P99" i="15"/>
  <c r="O99" i="15"/>
  <c r="N99" i="15"/>
  <c r="M99" i="15"/>
  <c r="L99" i="15"/>
  <c r="K99" i="15"/>
  <c r="J99" i="15"/>
  <c r="I99" i="15"/>
  <c r="H99" i="15"/>
  <c r="G99" i="15"/>
  <c r="F99" i="15"/>
  <c r="E99" i="15"/>
  <c r="D99" i="15"/>
  <c r="C99" i="15"/>
  <c r="P98" i="15"/>
  <c r="O98" i="15"/>
  <c r="N98" i="15"/>
  <c r="M98" i="15"/>
  <c r="L98" i="15"/>
  <c r="K98" i="15"/>
  <c r="J98" i="15"/>
  <c r="I98" i="15"/>
  <c r="H98" i="15"/>
  <c r="G98" i="15"/>
  <c r="F98" i="15"/>
  <c r="E98" i="15"/>
  <c r="D98" i="15"/>
  <c r="C98" i="15"/>
  <c r="P97" i="15"/>
  <c r="O97" i="15"/>
  <c r="N97" i="15"/>
  <c r="M97" i="15"/>
  <c r="L97" i="15"/>
  <c r="K97" i="15"/>
  <c r="J97" i="15"/>
  <c r="I97" i="15"/>
  <c r="H97" i="15"/>
  <c r="G97" i="15"/>
  <c r="F97" i="15"/>
  <c r="E97" i="15"/>
  <c r="D97" i="15"/>
  <c r="C97" i="15"/>
  <c r="P96" i="15"/>
  <c r="O96" i="15"/>
  <c r="N96" i="15"/>
  <c r="M96" i="15"/>
  <c r="L96" i="15"/>
  <c r="K96" i="15"/>
  <c r="J96" i="15"/>
  <c r="I96" i="15"/>
  <c r="H96" i="15"/>
  <c r="G96" i="15"/>
  <c r="F96" i="15"/>
  <c r="E96" i="15"/>
  <c r="D96" i="15"/>
  <c r="C96" i="15"/>
  <c r="P95" i="15"/>
  <c r="O95" i="15"/>
  <c r="N95" i="15"/>
  <c r="M95" i="15"/>
  <c r="L95" i="15"/>
  <c r="K95" i="15"/>
  <c r="J95" i="15"/>
  <c r="I95" i="15"/>
  <c r="H95" i="15"/>
  <c r="G95" i="15"/>
  <c r="F95" i="15"/>
  <c r="E95" i="15"/>
  <c r="D95" i="15"/>
  <c r="C95" i="15"/>
  <c r="P94" i="15"/>
  <c r="O94" i="15"/>
  <c r="N94" i="15"/>
  <c r="M94" i="15"/>
  <c r="L94" i="15"/>
  <c r="K94" i="15"/>
  <c r="J94" i="15"/>
  <c r="I94" i="15"/>
  <c r="H94" i="15"/>
  <c r="G94" i="15"/>
  <c r="F94" i="15"/>
  <c r="E94" i="15"/>
  <c r="D94" i="15"/>
  <c r="C94" i="15"/>
  <c r="P93" i="15"/>
  <c r="O93" i="15"/>
  <c r="N93" i="15"/>
  <c r="M93" i="15"/>
  <c r="L93" i="15"/>
  <c r="K93" i="15"/>
  <c r="J93" i="15"/>
  <c r="I93" i="15"/>
  <c r="H93" i="15"/>
  <c r="G93" i="15"/>
  <c r="F93" i="15"/>
  <c r="E93" i="15"/>
  <c r="D93" i="15"/>
  <c r="C93" i="15"/>
  <c r="P92" i="15"/>
  <c r="O92" i="15"/>
  <c r="N92" i="15"/>
  <c r="M92" i="15"/>
  <c r="L92" i="15"/>
  <c r="K92" i="15"/>
  <c r="J92" i="15"/>
  <c r="I92" i="15"/>
  <c r="H92" i="15"/>
  <c r="G92" i="15"/>
  <c r="F92" i="15"/>
  <c r="E92" i="15"/>
  <c r="D92" i="15"/>
  <c r="C92" i="15"/>
  <c r="P91" i="15"/>
  <c r="O91" i="15"/>
  <c r="N91" i="15"/>
  <c r="M91" i="15"/>
  <c r="L91" i="15"/>
  <c r="K91" i="15"/>
  <c r="J91" i="15"/>
  <c r="I91" i="15"/>
  <c r="H91" i="15"/>
  <c r="G91" i="15"/>
  <c r="F91" i="15"/>
  <c r="E91" i="15"/>
  <c r="D91" i="15"/>
  <c r="C91" i="15"/>
  <c r="P90" i="15"/>
  <c r="O90" i="15"/>
  <c r="N90" i="15"/>
  <c r="M90" i="15"/>
  <c r="L90" i="15"/>
  <c r="K90" i="15"/>
  <c r="J90" i="15"/>
  <c r="I90" i="15"/>
  <c r="H90" i="15"/>
  <c r="G90" i="15"/>
  <c r="F90" i="15"/>
  <c r="E90" i="15"/>
  <c r="D90" i="15"/>
  <c r="C90" i="15"/>
  <c r="P89" i="15"/>
  <c r="O89" i="15"/>
  <c r="N89" i="15"/>
  <c r="M89" i="15"/>
  <c r="L89" i="15"/>
  <c r="K89" i="15"/>
  <c r="J89" i="15"/>
  <c r="I89" i="15"/>
  <c r="H89" i="15"/>
  <c r="G89" i="15"/>
  <c r="F89" i="15"/>
  <c r="E89" i="15"/>
  <c r="D89" i="15"/>
  <c r="C89" i="15"/>
  <c r="P88" i="15"/>
  <c r="O88" i="15"/>
  <c r="N88" i="15"/>
  <c r="M88" i="15"/>
  <c r="L88" i="15"/>
  <c r="K88" i="15"/>
  <c r="J88" i="15"/>
  <c r="I88" i="15"/>
  <c r="H88" i="15"/>
  <c r="G88" i="15"/>
  <c r="F88" i="15"/>
  <c r="E88" i="15"/>
  <c r="D88" i="15"/>
  <c r="C88" i="15"/>
  <c r="P87" i="15"/>
  <c r="O87" i="15"/>
  <c r="N87" i="15"/>
  <c r="M87" i="15"/>
  <c r="L87" i="15"/>
  <c r="K87" i="15"/>
  <c r="J87" i="15"/>
  <c r="I87" i="15"/>
  <c r="H87" i="15"/>
  <c r="G87" i="15"/>
  <c r="F87" i="15"/>
  <c r="E87" i="15"/>
  <c r="D87" i="15"/>
  <c r="C87" i="15"/>
  <c r="P86" i="15"/>
  <c r="O86" i="15"/>
  <c r="N86" i="15"/>
  <c r="M86" i="15"/>
  <c r="L86" i="15"/>
  <c r="K86" i="15"/>
  <c r="J86" i="15"/>
  <c r="I86" i="15"/>
  <c r="H86" i="15"/>
  <c r="G86" i="15"/>
  <c r="F86" i="15"/>
  <c r="E86" i="15"/>
  <c r="D86" i="15"/>
  <c r="C86" i="15"/>
  <c r="P85" i="15"/>
  <c r="O85" i="15"/>
  <c r="N85" i="15"/>
  <c r="M85" i="15"/>
  <c r="L85" i="15"/>
  <c r="K85" i="15"/>
  <c r="J85" i="15"/>
  <c r="I85" i="15"/>
  <c r="H85" i="15"/>
  <c r="G85" i="15"/>
  <c r="F85" i="15"/>
  <c r="E85" i="15"/>
  <c r="D85" i="15"/>
  <c r="C85" i="15"/>
  <c r="P84" i="15"/>
  <c r="O84" i="15"/>
  <c r="N84" i="15"/>
  <c r="M84" i="15"/>
  <c r="L84" i="15"/>
  <c r="K84" i="15"/>
  <c r="J84" i="15"/>
  <c r="I84" i="15"/>
  <c r="H84" i="15"/>
  <c r="G84" i="15"/>
  <c r="F84" i="15"/>
  <c r="E84" i="15"/>
  <c r="D84" i="15"/>
  <c r="C84" i="15"/>
  <c r="P83" i="15"/>
  <c r="O83" i="15"/>
  <c r="N83" i="15"/>
  <c r="M83" i="15"/>
  <c r="L83" i="15"/>
  <c r="K83" i="15"/>
  <c r="J83" i="15"/>
  <c r="I83" i="15"/>
  <c r="H83" i="15"/>
  <c r="G83" i="15"/>
  <c r="F83" i="15"/>
  <c r="E83" i="15"/>
  <c r="D83" i="15"/>
  <c r="C83" i="15"/>
  <c r="P82" i="15"/>
  <c r="O82" i="15"/>
  <c r="N82" i="15"/>
  <c r="M82" i="15"/>
  <c r="L82" i="15"/>
  <c r="K82" i="15"/>
  <c r="J82" i="15"/>
  <c r="I82" i="15"/>
  <c r="H82" i="15"/>
  <c r="G82" i="15"/>
  <c r="F82" i="15"/>
  <c r="E82" i="15"/>
  <c r="D82" i="15"/>
  <c r="C82" i="15"/>
  <c r="P81" i="15"/>
  <c r="O81" i="15"/>
  <c r="N81" i="15"/>
  <c r="M81" i="15"/>
  <c r="L81" i="15"/>
  <c r="K81" i="15"/>
  <c r="J81" i="15"/>
  <c r="I81" i="15"/>
  <c r="H81" i="15"/>
  <c r="G81" i="15"/>
  <c r="F81" i="15"/>
  <c r="E81" i="15"/>
  <c r="D81" i="15"/>
  <c r="C81" i="15"/>
  <c r="P80" i="15"/>
  <c r="O80" i="15"/>
  <c r="N80" i="15"/>
  <c r="M80" i="15"/>
  <c r="L80" i="15"/>
  <c r="K80" i="15"/>
  <c r="J80" i="15"/>
  <c r="I80" i="15"/>
  <c r="H80" i="15"/>
  <c r="G80" i="15"/>
  <c r="F80" i="15"/>
  <c r="E80" i="15"/>
  <c r="D80" i="15"/>
  <c r="C80" i="15"/>
  <c r="P79" i="15"/>
  <c r="O79" i="15"/>
  <c r="N79" i="15"/>
  <c r="M79" i="15"/>
  <c r="L79" i="15"/>
  <c r="K79" i="15"/>
  <c r="J79" i="15"/>
  <c r="I79" i="15"/>
  <c r="H79" i="15"/>
  <c r="G79" i="15"/>
  <c r="F79" i="15"/>
  <c r="E79" i="15"/>
  <c r="D79" i="15"/>
  <c r="C79" i="15"/>
  <c r="P78" i="15"/>
  <c r="O78" i="15"/>
  <c r="N78" i="15"/>
  <c r="M78" i="15"/>
  <c r="L78" i="15"/>
  <c r="K78" i="15"/>
  <c r="J78" i="15"/>
  <c r="I78" i="15"/>
  <c r="H78" i="15"/>
  <c r="G78" i="15"/>
  <c r="F78" i="15"/>
  <c r="E78" i="15"/>
  <c r="D78" i="15"/>
  <c r="C78" i="15"/>
  <c r="P77" i="15"/>
  <c r="O77" i="15"/>
  <c r="N77" i="15"/>
  <c r="M77" i="15"/>
  <c r="L77" i="15"/>
  <c r="K77" i="15"/>
  <c r="J77" i="15"/>
  <c r="I77" i="15"/>
  <c r="H77" i="15"/>
  <c r="G77" i="15"/>
  <c r="F77" i="15"/>
  <c r="E77" i="15"/>
  <c r="D77" i="15"/>
  <c r="C77" i="15"/>
  <c r="P76" i="15"/>
  <c r="O76" i="15"/>
  <c r="N76" i="15"/>
  <c r="M76" i="15"/>
  <c r="L76" i="15"/>
  <c r="K76" i="15"/>
  <c r="J76" i="15"/>
  <c r="I76" i="15"/>
  <c r="H76" i="15"/>
  <c r="G76" i="15"/>
  <c r="F76" i="15"/>
  <c r="E76" i="15"/>
  <c r="D76" i="15"/>
  <c r="C76" i="15"/>
  <c r="P75" i="15"/>
  <c r="O75" i="15"/>
  <c r="N75" i="15"/>
  <c r="M75" i="15"/>
  <c r="L75" i="15"/>
  <c r="K75" i="15"/>
  <c r="J75" i="15"/>
  <c r="I75" i="15"/>
  <c r="H75" i="15"/>
  <c r="G75" i="15"/>
  <c r="F75" i="15"/>
  <c r="E75" i="15"/>
  <c r="D75" i="15"/>
  <c r="C75" i="15"/>
  <c r="P74" i="15"/>
  <c r="O74" i="15"/>
  <c r="N74" i="15"/>
  <c r="M74" i="15"/>
  <c r="L74" i="15"/>
  <c r="K74" i="15"/>
  <c r="J74" i="15"/>
  <c r="I74" i="15"/>
  <c r="H74" i="15"/>
  <c r="G74" i="15"/>
  <c r="F74" i="15"/>
  <c r="E74" i="15"/>
  <c r="D74" i="15"/>
  <c r="C74" i="15"/>
  <c r="P73" i="15"/>
  <c r="O73" i="15"/>
  <c r="N73" i="15"/>
  <c r="M73" i="15"/>
  <c r="L73" i="15"/>
  <c r="K73" i="15"/>
  <c r="J73" i="15"/>
  <c r="I73" i="15"/>
  <c r="H73" i="15"/>
  <c r="G73" i="15"/>
  <c r="F73" i="15"/>
  <c r="E73" i="15"/>
  <c r="D73" i="15"/>
  <c r="C73" i="15"/>
  <c r="P72" i="15"/>
  <c r="O72" i="15"/>
  <c r="N72" i="15"/>
  <c r="M72" i="15"/>
  <c r="L72" i="15"/>
  <c r="K72" i="15"/>
  <c r="J72" i="15"/>
  <c r="I72" i="15"/>
  <c r="H72" i="15"/>
  <c r="G72" i="15"/>
  <c r="F72" i="15"/>
  <c r="E72" i="15"/>
  <c r="D72" i="15"/>
  <c r="C72" i="15"/>
  <c r="P71" i="15"/>
  <c r="O71" i="15"/>
  <c r="N71" i="15"/>
  <c r="M71" i="15"/>
  <c r="L71" i="15"/>
  <c r="K71" i="15"/>
  <c r="J71" i="15"/>
  <c r="I71" i="15"/>
  <c r="H71" i="15"/>
  <c r="G71" i="15"/>
  <c r="F71" i="15"/>
  <c r="E71" i="15"/>
  <c r="D71" i="15"/>
  <c r="C71" i="15"/>
  <c r="P70" i="15"/>
  <c r="O70" i="15"/>
  <c r="N70" i="15"/>
  <c r="M70" i="15"/>
  <c r="L70" i="15"/>
  <c r="K70" i="15"/>
  <c r="J70" i="15"/>
  <c r="I70" i="15"/>
  <c r="H70" i="15"/>
  <c r="G70" i="15"/>
  <c r="F70" i="15"/>
  <c r="E70" i="15"/>
  <c r="D70" i="15"/>
  <c r="C70" i="15"/>
  <c r="P69" i="15"/>
  <c r="O69" i="15"/>
  <c r="N69" i="15"/>
  <c r="M69" i="15"/>
  <c r="L69" i="15"/>
  <c r="K69" i="15"/>
  <c r="J69" i="15"/>
  <c r="I69" i="15"/>
  <c r="H69" i="15"/>
  <c r="G69" i="15"/>
  <c r="F69" i="15"/>
  <c r="E69" i="15"/>
  <c r="D69" i="15"/>
  <c r="C69" i="15"/>
  <c r="P68" i="15"/>
  <c r="O68" i="15"/>
  <c r="N68" i="15"/>
  <c r="M68" i="15"/>
  <c r="L68" i="15"/>
  <c r="K68" i="15"/>
  <c r="J68" i="15"/>
  <c r="I68" i="15"/>
  <c r="H68" i="15"/>
  <c r="G68" i="15"/>
  <c r="F68" i="15"/>
  <c r="E68" i="15"/>
  <c r="D68" i="15"/>
  <c r="C68" i="15"/>
  <c r="P67" i="15"/>
  <c r="O67" i="15"/>
  <c r="N67" i="15"/>
  <c r="M67" i="15"/>
  <c r="L67" i="15"/>
  <c r="K67" i="15"/>
  <c r="J67" i="15"/>
  <c r="I67" i="15"/>
  <c r="H67" i="15"/>
  <c r="G67" i="15"/>
  <c r="F67" i="15"/>
  <c r="E67" i="15"/>
  <c r="D67" i="15"/>
  <c r="C67" i="15"/>
  <c r="P66" i="15"/>
  <c r="O66" i="15"/>
  <c r="N66" i="15"/>
  <c r="M66" i="15"/>
  <c r="L66" i="15"/>
  <c r="K66" i="15"/>
  <c r="J66" i="15"/>
  <c r="I66" i="15"/>
  <c r="H66" i="15"/>
  <c r="G66" i="15"/>
  <c r="F66" i="15"/>
  <c r="E66" i="15"/>
  <c r="D66" i="15"/>
  <c r="C66" i="15"/>
  <c r="P65" i="15"/>
  <c r="O65" i="15"/>
  <c r="N65" i="15"/>
  <c r="M65" i="15"/>
  <c r="L65" i="15"/>
  <c r="K65" i="15"/>
  <c r="J65" i="15"/>
  <c r="I65" i="15"/>
  <c r="H65" i="15"/>
  <c r="G65" i="15"/>
  <c r="F65" i="15"/>
  <c r="E65" i="15"/>
  <c r="D65" i="15"/>
  <c r="C65" i="15"/>
  <c r="P64" i="15"/>
  <c r="O64" i="15"/>
  <c r="N64" i="15"/>
  <c r="M64" i="15"/>
  <c r="L64" i="15"/>
  <c r="K64" i="15"/>
  <c r="J64" i="15"/>
  <c r="I64" i="15"/>
  <c r="H64" i="15"/>
  <c r="G64" i="15"/>
  <c r="F64" i="15"/>
  <c r="E64" i="15"/>
  <c r="D64" i="15"/>
  <c r="C64" i="15"/>
  <c r="P63" i="15"/>
  <c r="O63" i="15"/>
  <c r="N63" i="15"/>
  <c r="M63" i="15"/>
  <c r="L63" i="15"/>
  <c r="K63" i="15"/>
  <c r="J63" i="15"/>
  <c r="I63" i="15"/>
  <c r="H63" i="15"/>
  <c r="G63" i="15"/>
  <c r="F63" i="15"/>
  <c r="E63" i="15"/>
  <c r="D63" i="15"/>
  <c r="C63" i="15"/>
  <c r="P62" i="15"/>
  <c r="O62" i="15"/>
  <c r="N62" i="15"/>
  <c r="M62" i="15"/>
  <c r="L62" i="15"/>
  <c r="K62" i="15"/>
  <c r="J62" i="15"/>
  <c r="I62" i="15"/>
  <c r="H62" i="15"/>
  <c r="G62" i="15"/>
  <c r="F62" i="15"/>
  <c r="E62" i="15"/>
  <c r="D62" i="15"/>
  <c r="C62" i="15"/>
  <c r="P61" i="15"/>
  <c r="O61" i="15"/>
  <c r="N61" i="15"/>
  <c r="M61" i="15"/>
  <c r="L61" i="15"/>
  <c r="K61" i="15"/>
  <c r="J61" i="15"/>
  <c r="I61" i="15"/>
  <c r="H61" i="15"/>
  <c r="G61" i="15"/>
  <c r="F61" i="15"/>
  <c r="E61" i="15"/>
  <c r="D61" i="15"/>
  <c r="C61" i="15"/>
  <c r="P60" i="15"/>
  <c r="O60" i="15"/>
  <c r="N60" i="15"/>
  <c r="M60" i="15"/>
  <c r="L60" i="15"/>
  <c r="K60" i="15"/>
  <c r="J60" i="15"/>
  <c r="I60" i="15"/>
  <c r="H60" i="15"/>
  <c r="G60" i="15"/>
  <c r="F60" i="15"/>
  <c r="E60" i="15"/>
  <c r="D60" i="15"/>
  <c r="C60" i="15"/>
  <c r="P59" i="15"/>
  <c r="O59" i="15"/>
  <c r="N59" i="15"/>
  <c r="M59" i="15"/>
  <c r="L59" i="15"/>
  <c r="K59" i="15"/>
  <c r="J59" i="15"/>
  <c r="I59" i="15"/>
  <c r="H59" i="15"/>
  <c r="G59" i="15"/>
  <c r="F59" i="15"/>
  <c r="E59" i="15"/>
  <c r="D59" i="15"/>
  <c r="C59" i="15"/>
  <c r="P58" i="15"/>
  <c r="O58" i="15"/>
  <c r="N58" i="15"/>
  <c r="M58" i="15"/>
  <c r="L58" i="15"/>
  <c r="K58" i="15"/>
  <c r="J58" i="15"/>
  <c r="I58" i="15"/>
  <c r="H58" i="15"/>
  <c r="G58" i="15"/>
  <c r="F58" i="15"/>
  <c r="E58" i="15"/>
  <c r="D58" i="15"/>
  <c r="C58" i="15"/>
  <c r="P57" i="15"/>
  <c r="O57" i="15"/>
  <c r="N57" i="15"/>
  <c r="M57" i="15"/>
  <c r="L57" i="15"/>
  <c r="K57" i="15"/>
  <c r="J57" i="15"/>
  <c r="I57" i="15"/>
  <c r="H57" i="15"/>
  <c r="G57" i="15"/>
  <c r="F57" i="15"/>
  <c r="E57" i="15"/>
  <c r="D57" i="15"/>
  <c r="C57" i="15"/>
  <c r="P56" i="15"/>
  <c r="O56" i="15"/>
  <c r="N56" i="15"/>
  <c r="M56" i="15"/>
  <c r="L56" i="15"/>
  <c r="K56" i="15"/>
  <c r="J56" i="15"/>
  <c r="I56" i="15"/>
  <c r="H56" i="15"/>
  <c r="G56" i="15"/>
  <c r="F56" i="15"/>
  <c r="E56" i="15"/>
  <c r="D56" i="15"/>
  <c r="C56" i="15"/>
  <c r="P55" i="15"/>
  <c r="O55" i="15"/>
  <c r="N55" i="15"/>
  <c r="M55" i="15"/>
  <c r="L55" i="15"/>
  <c r="K55" i="15"/>
  <c r="J55" i="15"/>
  <c r="I55" i="15"/>
  <c r="H55" i="15"/>
  <c r="G55" i="15"/>
  <c r="F55" i="15"/>
  <c r="E55" i="15"/>
  <c r="D55" i="15"/>
  <c r="C55" i="15"/>
  <c r="P54" i="15"/>
  <c r="O54" i="15"/>
  <c r="N54" i="15"/>
  <c r="M54" i="15"/>
  <c r="L54" i="15"/>
  <c r="K54" i="15"/>
  <c r="J54" i="15"/>
  <c r="I54" i="15"/>
  <c r="H54" i="15"/>
  <c r="G54" i="15"/>
  <c r="F54" i="15"/>
  <c r="E54" i="15"/>
  <c r="D54" i="15"/>
  <c r="C54" i="15"/>
  <c r="P53" i="15"/>
  <c r="O53" i="15"/>
  <c r="N53" i="15"/>
  <c r="M53" i="15"/>
  <c r="L53" i="15"/>
  <c r="K53" i="15"/>
  <c r="J53" i="15"/>
  <c r="I53" i="15"/>
  <c r="H53" i="15"/>
  <c r="G53" i="15"/>
  <c r="F53" i="15"/>
  <c r="E53" i="15"/>
  <c r="D53" i="15"/>
  <c r="C53" i="15"/>
  <c r="P52" i="15"/>
  <c r="O52" i="15"/>
  <c r="N52" i="15"/>
  <c r="M52" i="15"/>
  <c r="L52" i="15"/>
  <c r="K52" i="15"/>
  <c r="J52" i="15"/>
  <c r="I52" i="15"/>
  <c r="H52" i="15"/>
  <c r="G52" i="15"/>
  <c r="F52" i="15"/>
  <c r="E52" i="15"/>
  <c r="D52" i="15"/>
  <c r="C52" i="15"/>
  <c r="P51" i="15"/>
  <c r="O51" i="15"/>
  <c r="N51" i="15"/>
  <c r="M51" i="15"/>
  <c r="L51" i="15"/>
  <c r="K51" i="15"/>
  <c r="J51" i="15"/>
  <c r="I51" i="15"/>
  <c r="H51" i="15"/>
  <c r="G51" i="15"/>
  <c r="F51" i="15"/>
  <c r="E51" i="15"/>
  <c r="D51" i="15"/>
  <c r="C51" i="15"/>
  <c r="P50" i="15"/>
  <c r="O50" i="15"/>
  <c r="N50" i="15"/>
  <c r="M50" i="15"/>
  <c r="L50" i="15"/>
  <c r="K50" i="15"/>
  <c r="J50" i="15"/>
  <c r="I50" i="15"/>
  <c r="H50" i="15"/>
  <c r="G50" i="15"/>
  <c r="F50" i="15"/>
  <c r="E50" i="15"/>
  <c r="D50" i="15"/>
  <c r="C50" i="15"/>
  <c r="P49" i="15"/>
  <c r="O49" i="15"/>
  <c r="N49" i="15"/>
  <c r="M49" i="15"/>
  <c r="L49" i="15"/>
  <c r="K49" i="15"/>
  <c r="J49" i="15"/>
  <c r="I49" i="15"/>
  <c r="H49" i="15"/>
  <c r="G49" i="15"/>
  <c r="F49" i="15"/>
  <c r="E49" i="15"/>
  <c r="D49" i="15"/>
  <c r="C49" i="15"/>
  <c r="P48" i="15"/>
  <c r="O48" i="15"/>
  <c r="N48" i="15"/>
  <c r="M48" i="15"/>
  <c r="L48" i="15"/>
  <c r="K48" i="15"/>
  <c r="J48" i="15"/>
  <c r="I48" i="15"/>
  <c r="H48" i="15"/>
  <c r="G48" i="15"/>
  <c r="F48" i="15"/>
  <c r="E48" i="15"/>
  <c r="D48" i="15"/>
  <c r="C48" i="15"/>
  <c r="P47" i="15"/>
  <c r="O47" i="15"/>
  <c r="N47" i="15"/>
  <c r="M47" i="15"/>
  <c r="L47" i="15"/>
  <c r="K47" i="15"/>
  <c r="J47" i="15"/>
  <c r="I47" i="15"/>
  <c r="H47" i="15"/>
  <c r="G47" i="15"/>
  <c r="F47" i="15"/>
  <c r="E47" i="15"/>
  <c r="D47" i="15"/>
  <c r="C47" i="15"/>
  <c r="P46" i="15"/>
  <c r="O46" i="15"/>
  <c r="N46" i="15"/>
  <c r="M46" i="15"/>
  <c r="L46" i="15"/>
  <c r="K46" i="15"/>
  <c r="J46" i="15"/>
  <c r="I46" i="15"/>
  <c r="H46" i="15"/>
  <c r="G46" i="15"/>
  <c r="F46" i="15"/>
  <c r="E46" i="15"/>
  <c r="D46" i="15"/>
  <c r="C46" i="15"/>
  <c r="P45" i="15"/>
  <c r="O45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P44" i="15"/>
  <c r="O44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P43" i="15"/>
  <c r="O43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P42" i="15"/>
  <c r="O42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P41" i="15"/>
  <c r="O41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P40" i="15"/>
  <c r="O40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P39" i="15"/>
  <c r="O39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P38" i="15"/>
  <c r="O38" i="15"/>
  <c r="N38" i="15"/>
  <c r="M38" i="15"/>
  <c r="L38" i="15"/>
  <c r="K38" i="15"/>
  <c r="J38" i="15"/>
  <c r="I38" i="15"/>
  <c r="H38" i="15"/>
  <c r="G38" i="15"/>
  <c r="F38" i="15"/>
  <c r="E38" i="15"/>
  <c r="D38" i="15"/>
  <c r="C38" i="15"/>
  <c r="P37" i="15"/>
  <c r="O37" i="15"/>
  <c r="N37" i="15"/>
  <c r="M37" i="15"/>
  <c r="L37" i="15"/>
  <c r="K37" i="15"/>
  <c r="J37" i="15"/>
  <c r="I37" i="15"/>
  <c r="H37" i="15"/>
  <c r="G37" i="15"/>
  <c r="F37" i="15"/>
  <c r="E37" i="15"/>
  <c r="D37" i="15"/>
  <c r="C37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P35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P4" i="15"/>
  <c r="O4" i="15"/>
  <c r="N4" i="15"/>
  <c r="M4" i="15"/>
  <c r="L4" i="15"/>
  <c r="K4" i="15"/>
  <c r="J4" i="15"/>
  <c r="I4" i="15"/>
  <c r="H4" i="15"/>
  <c r="G4" i="15"/>
  <c r="F4" i="15"/>
  <c r="E4" i="15"/>
  <c r="D4" i="15"/>
  <c r="C4" i="15"/>
  <c r="P3" i="15"/>
  <c r="O3" i="15"/>
  <c r="N3" i="15"/>
  <c r="M3" i="15"/>
  <c r="L3" i="15"/>
  <c r="K3" i="15"/>
  <c r="J3" i="15"/>
  <c r="I3" i="15"/>
  <c r="H3" i="15"/>
  <c r="G3" i="15"/>
  <c r="F3" i="15"/>
  <c r="E3" i="15"/>
  <c r="D3" i="15"/>
  <c r="C3" i="15"/>
  <c r="P2" i="15"/>
  <c r="O2" i="15"/>
  <c r="N2" i="15"/>
  <c r="M2" i="15"/>
  <c r="L2" i="15"/>
  <c r="K2" i="15"/>
  <c r="J2" i="15"/>
  <c r="I2" i="15"/>
  <c r="H2" i="15"/>
  <c r="G2" i="15"/>
  <c r="F2" i="15"/>
  <c r="E2" i="15"/>
  <c r="D2" i="15"/>
  <c r="C2" i="15"/>
  <c r="Q3" i="15"/>
  <c r="Q4" i="15"/>
  <c r="Q5" i="15"/>
  <c r="Q6" i="15"/>
  <c r="Q7" i="15"/>
  <c r="Q8" i="15"/>
  <c r="Q9" i="15"/>
  <c r="Q10" i="15"/>
  <c r="Q11" i="15"/>
  <c r="Q12" i="15"/>
  <c r="Q13" i="15"/>
  <c r="Q14" i="15"/>
  <c r="Q15" i="15"/>
  <c r="Q16" i="15"/>
  <c r="Q17" i="15"/>
  <c r="Q18" i="15"/>
  <c r="Q19" i="15"/>
  <c r="Q20" i="15"/>
  <c r="Q21" i="15"/>
  <c r="Q22" i="15"/>
  <c r="Q23" i="15"/>
  <c r="Q24" i="15"/>
  <c r="Q25" i="15"/>
  <c r="Q26" i="15"/>
  <c r="Q27" i="15"/>
  <c r="Q28" i="15"/>
  <c r="Q29" i="15"/>
  <c r="Q30" i="15"/>
  <c r="Q31" i="15"/>
  <c r="Q32" i="15"/>
  <c r="Q33" i="15"/>
  <c r="Q34" i="15"/>
  <c r="Q35" i="15"/>
  <c r="Q36" i="15"/>
  <c r="Q37" i="15"/>
  <c r="Q38" i="15"/>
  <c r="Q39" i="15"/>
  <c r="Q40" i="15"/>
  <c r="Q41" i="15"/>
  <c r="Q42" i="15"/>
  <c r="Q43" i="15"/>
  <c r="Q44" i="15"/>
  <c r="Q45" i="15"/>
  <c r="Q46" i="15"/>
  <c r="Q47" i="15"/>
  <c r="Q48" i="15"/>
  <c r="Q49" i="15"/>
  <c r="Q50" i="15"/>
  <c r="Q51" i="15"/>
  <c r="Q52" i="15"/>
  <c r="Q53" i="15"/>
  <c r="Q54" i="15"/>
  <c r="Q55" i="15"/>
  <c r="Q56" i="15"/>
  <c r="Q57" i="15"/>
  <c r="Q58" i="15"/>
  <c r="Q59" i="15"/>
  <c r="Q60" i="15"/>
  <c r="Q61" i="15"/>
  <c r="Q62" i="15"/>
  <c r="Q63" i="15"/>
  <c r="Q64" i="15"/>
  <c r="Q65" i="15"/>
  <c r="Q66" i="15"/>
  <c r="Q67" i="15"/>
  <c r="Q68" i="15"/>
  <c r="Q69" i="15"/>
  <c r="Q70" i="15"/>
  <c r="Q71" i="15"/>
  <c r="Q72" i="15"/>
  <c r="Q73" i="15"/>
  <c r="Q74" i="15"/>
  <c r="Q75" i="15"/>
  <c r="Q76" i="15"/>
  <c r="Q77" i="15"/>
  <c r="Q78" i="15"/>
  <c r="Q79" i="15"/>
  <c r="Q80" i="15"/>
  <c r="Q81" i="15"/>
  <c r="Q82" i="15"/>
  <c r="Q83" i="15"/>
  <c r="Q84" i="15"/>
  <c r="Q85" i="15"/>
  <c r="Q86" i="15"/>
  <c r="Q87" i="15"/>
  <c r="Q88" i="15"/>
  <c r="Q89" i="15"/>
  <c r="Q90" i="15"/>
  <c r="Q91" i="15"/>
  <c r="Q92" i="15"/>
  <c r="Q93" i="15"/>
  <c r="Q94" i="15"/>
  <c r="Q95" i="15"/>
  <c r="Q96" i="15"/>
  <c r="Q97" i="15"/>
  <c r="Q98" i="15"/>
  <c r="Q99" i="15"/>
  <c r="Q100" i="15"/>
  <c r="Q101" i="15"/>
  <c r="Q102" i="15"/>
  <c r="Q103" i="15"/>
  <c r="Q2" i="15"/>
  <c r="P103" i="14"/>
  <c r="O103" i="14"/>
  <c r="N103" i="14"/>
  <c r="M103" i="14"/>
  <c r="L103" i="14"/>
  <c r="K103" i="14"/>
  <c r="J103" i="14"/>
  <c r="I103" i="14"/>
  <c r="H103" i="14"/>
  <c r="G103" i="14"/>
  <c r="F103" i="14"/>
  <c r="E103" i="14"/>
  <c r="D103" i="14"/>
  <c r="C103" i="14"/>
  <c r="P102" i="14"/>
  <c r="O102" i="14"/>
  <c r="N102" i="14"/>
  <c r="M102" i="14"/>
  <c r="L102" i="14"/>
  <c r="K102" i="14"/>
  <c r="J102" i="14"/>
  <c r="I102" i="14"/>
  <c r="H102" i="14"/>
  <c r="G102" i="14"/>
  <c r="F102" i="14"/>
  <c r="E102" i="14"/>
  <c r="D102" i="14"/>
  <c r="C102" i="14"/>
  <c r="P101" i="14"/>
  <c r="O101" i="14"/>
  <c r="N101" i="14"/>
  <c r="M101" i="14"/>
  <c r="L101" i="14"/>
  <c r="K101" i="14"/>
  <c r="J101" i="14"/>
  <c r="I101" i="14"/>
  <c r="H101" i="14"/>
  <c r="G101" i="14"/>
  <c r="F101" i="14"/>
  <c r="E101" i="14"/>
  <c r="D101" i="14"/>
  <c r="C101" i="14"/>
  <c r="P100" i="14"/>
  <c r="O100" i="14"/>
  <c r="N100" i="14"/>
  <c r="M100" i="14"/>
  <c r="L100" i="14"/>
  <c r="K100" i="14"/>
  <c r="J100" i="14"/>
  <c r="I100" i="14"/>
  <c r="H100" i="14"/>
  <c r="G100" i="14"/>
  <c r="F100" i="14"/>
  <c r="E100" i="14"/>
  <c r="D100" i="14"/>
  <c r="C100" i="14"/>
  <c r="P99" i="14"/>
  <c r="O99" i="14"/>
  <c r="N99" i="14"/>
  <c r="M99" i="14"/>
  <c r="L99" i="14"/>
  <c r="K99" i="14"/>
  <c r="J99" i="14"/>
  <c r="I99" i="14"/>
  <c r="H99" i="14"/>
  <c r="G99" i="14"/>
  <c r="F99" i="14"/>
  <c r="E99" i="14"/>
  <c r="D99" i="14"/>
  <c r="C99" i="14"/>
  <c r="P98" i="14"/>
  <c r="O98" i="14"/>
  <c r="N98" i="14"/>
  <c r="M98" i="14"/>
  <c r="L98" i="14"/>
  <c r="K98" i="14"/>
  <c r="J98" i="14"/>
  <c r="I98" i="14"/>
  <c r="H98" i="14"/>
  <c r="G98" i="14"/>
  <c r="F98" i="14"/>
  <c r="E98" i="14"/>
  <c r="D98" i="14"/>
  <c r="C98" i="14"/>
  <c r="P97" i="14"/>
  <c r="O97" i="14"/>
  <c r="N97" i="14"/>
  <c r="M97" i="14"/>
  <c r="L97" i="14"/>
  <c r="K97" i="14"/>
  <c r="J97" i="14"/>
  <c r="I97" i="14"/>
  <c r="H97" i="14"/>
  <c r="G97" i="14"/>
  <c r="F97" i="14"/>
  <c r="E97" i="14"/>
  <c r="D97" i="14"/>
  <c r="C97" i="14"/>
  <c r="P96" i="14"/>
  <c r="O96" i="14"/>
  <c r="N96" i="14"/>
  <c r="M96" i="14"/>
  <c r="L96" i="14"/>
  <c r="K96" i="14"/>
  <c r="J96" i="14"/>
  <c r="I96" i="14"/>
  <c r="H96" i="14"/>
  <c r="G96" i="14"/>
  <c r="F96" i="14"/>
  <c r="E96" i="14"/>
  <c r="D96" i="14"/>
  <c r="C96" i="14"/>
  <c r="P95" i="14"/>
  <c r="O95" i="14"/>
  <c r="N95" i="14"/>
  <c r="M95" i="14"/>
  <c r="L95" i="14"/>
  <c r="K95" i="14"/>
  <c r="J95" i="14"/>
  <c r="I95" i="14"/>
  <c r="H95" i="14"/>
  <c r="G95" i="14"/>
  <c r="F95" i="14"/>
  <c r="E95" i="14"/>
  <c r="D95" i="14"/>
  <c r="C95" i="14"/>
  <c r="P94" i="14"/>
  <c r="O94" i="14"/>
  <c r="N94" i="14"/>
  <c r="M94" i="14"/>
  <c r="L94" i="14"/>
  <c r="K94" i="14"/>
  <c r="J94" i="14"/>
  <c r="I94" i="14"/>
  <c r="H94" i="14"/>
  <c r="G94" i="14"/>
  <c r="F94" i="14"/>
  <c r="E94" i="14"/>
  <c r="D94" i="14"/>
  <c r="C94" i="14"/>
  <c r="P93" i="14"/>
  <c r="O93" i="14"/>
  <c r="N93" i="14"/>
  <c r="M93" i="14"/>
  <c r="L93" i="14"/>
  <c r="K93" i="14"/>
  <c r="J93" i="14"/>
  <c r="I93" i="14"/>
  <c r="H93" i="14"/>
  <c r="G93" i="14"/>
  <c r="F93" i="14"/>
  <c r="E93" i="14"/>
  <c r="D93" i="14"/>
  <c r="C93" i="14"/>
  <c r="P92" i="14"/>
  <c r="O92" i="14"/>
  <c r="N92" i="14"/>
  <c r="M92" i="14"/>
  <c r="L92" i="14"/>
  <c r="K92" i="14"/>
  <c r="J92" i="14"/>
  <c r="I92" i="14"/>
  <c r="H92" i="14"/>
  <c r="G92" i="14"/>
  <c r="F92" i="14"/>
  <c r="E92" i="14"/>
  <c r="D92" i="14"/>
  <c r="C92" i="14"/>
  <c r="P91" i="14"/>
  <c r="O91" i="14"/>
  <c r="N91" i="14"/>
  <c r="M91" i="14"/>
  <c r="L91" i="14"/>
  <c r="K91" i="14"/>
  <c r="J91" i="14"/>
  <c r="I91" i="14"/>
  <c r="H91" i="14"/>
  <c r="G91" i="14"/>
  <c r="F91" i="14"/>
  <c r="E91" i="14"/>
  <c r="D91" i="14"/>
  <c r="C91" i="14"/>
  <c r="P90" i="14"/>
  <c r="O90" i="14"/>
  <c r="N90" i="14"/>
  <c r="M90" i="14"/>
  <c r="L90" i="14"/>
  <c r="K90" i="14"/>
  <c r="J90" i="14"/>
  <c r="I90" i="14"/>
  <c r="H90" i="14"/>
  <c r="G90" i="14"/>
  <c r="F90" i="14"/>
  <c r="E90" i="14"/>
  <c r="D90" i="14"/>
  <c r="C90" i="14"/>
  <c r="P89" i="14"/>
  <c r="O89" i="14"/>
  <c r="N89" i="14"/>
  <c r="M89" i="14"/>
  <c r="L89" i="14"/>
  <c r="K89" i="14"/>
  <c r="J89" i="14"/>
  <c r="I89" i="14"/>
  <c r="H89" i="14"/>
  <c r="G89" i="14"/>
  <c r="F89" i="14"/>
  <c r="E89" i="14"/>
  <c r="D89" i="14"/>
  <c r="C89" i="14"/>
  <c r="P88" i="14"/>
  <c r="O88" i="14"/>
  <c r="N88" i="14"/>
  <c r="M88" i="14"/>
  <c r="L88" i="14"/>
  <c r="K88" i="14"/>
  <c r="J88" i="14"/>
  <c r="I88" i="14"/>
  <c r="H88" i="14"/>
  <c r="G88" i="14"/>
  <c r="F88" i="14"/>
  <c r="E88" i="14"/>
  <c r="D88" i="14"/>
  <c r="C88" i="14"/>
  <c r="P87" i="14"/>
  <c r="O87" i="14"/>
  <c r="N87" i="14"/>
  <c r="M87" i="14"/>
  <c r="L87" i="14"/>
  <c r="K87" i="14"/>
  <c r="J87" i="14"/>
  <c r="I87" i="14"/>
  <c r="H87" i="14"/>
  <c r="G87" i="14"/>
  <c r="F87" i="14"/>
  <c r="E87" i="14"/>
  <c r="D87" i="14"/>
  <c r="C87" i="14"/>
  <c r="P86" i="14"/>
  <c r="O86" i="14"/>
  <c r="N86" i="14"/>
  <c r="M86" i="14"/>
  <c r="L86" i="14"/>
  <c r="K86" i="14"/>
  <c r="J86" i="14"/>
  <c r="I86" i="14"/>
  <c r="H86" i="14"/>
  <c r="G86" i="14"/>
  <c r="F86" i="14"/>
  <c r="E86" i="14"/>
  <c r="D86" i="14"/>
  <c r="C86" i="14"/>
  <c r="P85" i="14"/>
  <c r="O85" i="14"/>
  <c r="N85" i="14"/>
  <c r="M85" i="14"/>
  <c r="L85" i="14"/>
  <c r="K85" i="14"/>
  <c r="J85" i="14"/>
  <c r="I85" i="14"/>
  <c r="H85" i="14"/>
  <c r="G85" i="14"/>
  <c r="F85" i="14"/>
  <c r="E85" i="14"/>
  <c r="D85" i="14"/>
  <c r="C85" i="14"/>
  <c r="P84" i="14"/>
  <c r="O84" i="14"/>
  <c r="N84" i="14"/>
  <c r="M84" i="14"/>
  <c r="L84" i="14"/>
  <c r="K84" i="14"/>
  <c r="J84" i="14"/>
  <c r="I84" i="14"/>
  <c r="H84" i="14"/>
  <c r="G84" i="14"/>
  <c r="F84" i="14"/>
  <c r="E84" i="14"/>
  <c r="D84" i="14"/>
  <c r="C84" i="14"/>
  <c r="P83" i="14"/>
  <c r="O83" i="14"/>
  <c r="N83" i="14"/>
  <c r="M83" i="14"/>
  <c r="L83" i="14"/>
  <c r="K83" i="14"/>
  <c r="J83" i="14"/>
  <c r="I83" i="14"/>
  <c r="H83" i="14"/>
  <c r="G83" i="14"/>
  <c r="F83" i="14"/>
  <c r="E83" i="14"/>
  <c r="D83" i="14"/>
  <c r="C83" i="14"/>
  <c r="P82" i="14"/>
  <c r="O82" i="14"/>
  <c r="N82" i="14"/>
  <c r="M82" i="14"/>
  <c r="L82" i="14"/>
  <c r="K82" i="14"/>
  <c r="J82" i="14"/>
  <c r="I82" i="14"/>
  <c r="H82" i="14"/>
  <c r="G82" i="14"/>
  <c r="F82" i="14"/>
  <c r="E82" i="14"/>
  <c r="D82" i="14"/>
  <c r="C82" i="14"/>
  <c r="P81" i="14"/>
  <c r="O81" i="14"/>
  <c r="N81" i="14"/>
  <c r="M81" i="14"/>
  <c r="L81" i="14"/>
  <c r="K81" i="14"/>
  <c r="J81" i="14"/>
  <c r="I81" i="14"/>
  <c r="H81" i="14"/>
  <c r="G81" i="14"/>
  <c r="F81" i="14"/>
  <c r="E81" i="14"/>
  <c r="D81" i="14"/>
  <c r="C81" i="14"/>
  <c r="P80" i="14"/>
  <c r="O80" i="14"/>
  <c r="N80" i="14"/>
  <c r="M80" i="14"/>
  <c r="L80" i="14"/>
  <c r="K80" i="14"/>
  <c r="J80" i="14"/>
  <c r="I80" i="14"/>
  <c r="H80" i="14"/>
  <c r="G80" i="14"/>
  <c r="F80" i="14"/>
  <c r="E80" i="14"/>
  <c r="D80" i="14"/>
  <c r="C80" i="14"/>
  <c r="P79" i="14"/>
  <c r="O79" i="14"/>
  <c r="N79" i="14"/>
  <c r="M79" i="14"/>
  <c r="L79" i="14"/>
  <c r="K79" i="14"/>
  <c r="J79" i="14"/>
  <c r="I79" i="14"/>
  <c r="H79" i="14"/>
  <c r="G79" i="14"/>
  <c r="F79" i="14"/>
  <c r="E79" i="14"/>
  <c r="D79" i="14"/>
  <c r="C79" i="14"/>
  <c r="P78" i="14"/>
  <c r="O78" i="14"/>
  <c r="N78" i="14"/>
  <c r="M78" i="14"/>
  <c r="L78" i="14"/>
  <c r="K78" i="14"/>
  <c r="J78" i="14"/>
  <c r="I78" i="14"/>
  <c r="H78" i="14"/>
  <c r="G78" i="14"/>
  <c r="F78" i="14"/>
  <c r="E78" i="14"/>
  <c r="D78" i="14"/>
  <c r="C78" i="14"/>
  <c r="P77" i="14"/>
  <c r="O77" i="14"/>
  <c r="N77" i="14"/>
  <c r="M77" i="14"/>
  <c r="L77" i="14"/>
  <c r="K77" i="14"/>
  <c r="J77" i="14"/>
  <c r="I77" i="14"/>
  <c r="H77" i="14"/>
  <c r="G77" i="14"/>
  <c r="F77" i="14"/>
  <c r="E77" i="14"/>
  <c r="D77" i="14"/>
  <c r="C77" i="14"/>
  <c r="P76" i="14"/>
  <c r="O76" i="14"/>
  <c r="N76" i="14"/>
  <c r="M76" i="14"/>
  <c r="L76" i="14"/>
  <c r="K76" i="14"/>
  <c r="J76" i="14"/>
  <c r="I76" i="14"/>
  <c r="H76" i="14"/>
  <c r="G76" i="14"/>
  <c r="F76" i="14"/>
  <c r="E76" i="14"/>
  <c r="D76" i="14"/>
  <c r="C76" i="14"/>
  <c r="P75" i="14"/>
  <c r="O75" i="14"/>
  <c r="N75" i="14"/>
  <c r="M75" i="14"/>
  <c r="L75" i="14"/>
  <c r="K75" i="14"/>
  <c r="J75" i="14"/>
  <c r="I75" i="14"/>
  <c r="H75" i="14"/>
  <c r="G75" i="14"/>
  <c r="F75" i="14"/>
  <c r="E75" i="14"/>
  <c r="D75" i="14"/>
  <c r="C75" i="14"/>
  <c r="P74" i="14"/>
  <c r="O74" i="14"/>
  <c r="N74" i="14"/>
  <c r="M74" i="14"/>
  <c r="L74" i="14"/>
  <c r="K74" i="14"/>
  <c r="J74" i="14"/>
  <c r="I74" i="14"/>
  <c r="H74" i="14"/>
  <c r="G74" i="14"/>
  <c r="F74" i="14"/>
  <c r="E74" i="14"/>
  <c r="D74" i="14"/>
  <c r="C74" i="14"/>
  <c r="P73" i="14"/>
  <c r="O73" i="14"/>
  <c r="N73" i="14"/>
  <c r="M73" i="14"/>
  <c r="L73" i="14"/>
  <c r="K73" i="14"/>
  <c r="J73" i="14"/>
  <c r="I73" i="14"/>
  <c r="H73" i="14"/>
  <c r="G73" i="14"/>
  <c r="F73" i="14"/>
  <c r="E73" i="14"/>
  <c r="D73" i="14"/>
  <c r="C73" i="14"/>
  <c r="P72" i="14"/>
  <c r="O72" i="14"/>
  <c r="N72" i="14"/>
  <c r="M72" i="14"/>
  <c r="L72" i="14"/>
  <c r="K72" i="14"/>
  <c r="J72" i="14"/>
  <c r="I72" i="14"/>
  <c r="H72" i="14"/>
  <c r="G72" i="14"/>
  <c r="F72" i="14"/>
  <c r="E72" i="14"/>
  <c r="D72" i="14"/>
  <c r="C72" i="14"/>
  <c r="P71" i="14"/>
  <c r="O71" i="14"/>
  <c r="N71" i="14"/>
  <c r="M71" i="14"/>
  <c r="L71" i="14"/>
  <c r="K71" i="14"/>
  <c r="J71" i="14"/>
  <c r="I71" i="14"/>
  <c r="H71" i="14"/>
  <c r="G71" i="14"/>
  <c r="F71" i="14"/>
  <c r="E71" i="14"/>
  <c r="D71" i="14"/>
  <c r="C71" i="14"/>
  <c r="P70" i="14"/>
  <c r="O70" i="14"/>
  <c r="N70" i="14"/>
  <c r="M70" i="14"/>
  <c r="L70" i="14"/>
  <c r="K70" i="14"/>
  <c r="J70" i="14"/>
  <c r="I70" i="14"/>
  <c r="H70" i="14"/>
  <c r="G70" i="14"/>
  <c r="F70" i="14"/>
  <c r="E70" i="14"/>
  <c r="D70" i="14"/>
  <c r="C70" i="14"/>
  <c r="P69" i="14"/>
  <c r="O69" i="14"/>
  <c r="N69" i="14"/>
  <c r="M69" i="14"/>
  <c r="L69" i="14"/>
  <c r="K69" i="14"/>
  <c r="J69" i="14"/>
  <c r="I69" i="14"/>
  <c r="H69" i="14"/>
  <c r="G69" i="14"/>
  <c r="F69" i="14"/>
  <c r="E69" i="14"/>
  <c r="D69" i="14"/>
  <c r="C69" i="14"/>
  <c r="P68" i="14"/>
  <c r="O68" i="14"/>
  <c r="N68" i="14"/>
  <c r="M68" i="14"/>
  <c r="L68" i="14"/>
  <c r="K68" i="14"/>
  <c r="J68" i="14"/>
  <c r="I68" i="14"/>
  <c r="H68" i="14"/>
  <c r="G68" i="14"/>
  <c r="F68" i="14"/>
  <c r="E68" i="14"/>
  <c r="D68" i="14"/>
  <c r="C68" i="14"/>
  <c r="P67" i="14"/>
  <c r="O67" i="14"/>
  <c r="N67" i="14"/>
  <c r="M67" i="14"/>
  <c r="L67" i="14"/>
  <c r="K67" i="14"/>
  <c r="J67" i="14"/>
  <c r="I67" i="14"/>
  <c r="H67" i="14"/>
  <c r="G67" i="14"/>
  <c r="F67" i="14"/>
  <c r="E67" i="14"/>
  <c r="D67" i="14"/>
  <c r="C67" i="14"/>
  <c r="P66" i="14"/>
  <c r="O66" i="14"/>
  <c r="N66" i="14"/>
  <c r="M66" i="14"/>
  <c r="L66" i="14"/>
  <c r="K66" i="14"/>
  <c r="J66" i="14"/>
  <c r="I66" i="14"/>
  <c r="H66" i="14"/>
  <c r="G66" i="14"/>
  <c r="F66" i="14"/>
  <c r="E66" i="14"/>
  <c r="D66" i="14"/>
  <c r="C66" i="14"/>
  <c r="P65" i="14"/>
  <c r="O65" i="14"/>
  <c r="N65" i="14"/>
  <c r="M65" i="14"/>
  <c r="L65" i="14"/>
  <c r="K65" i="14"/>
  <c r="J65" i="14"/>
  <c r="I65" i="14"/>
  <c r="H65" i="14"/>
  <c r="G65" i="14"/>
  <c r="F65" i="14"/>
  <c r="E65" i="14"/>
  <c r="D65" i="14"/>
  <c r="C65" i="14"/>
  <c r="P64" i="14"/>
  <c r="O64" i="14"/>
  <c r="N64" i="14"/>
  <c r="M64" i="14"/>
  <c r="L64" i="14"/>
  <c r="K64" i="14"/>
  <c r="J64" i="14"/>
  <c r="I64" i="14"/>
  <c r="H64" i="14"/>
  <c r="G64" i="14"/>
  <c r="F64" i="14"/>
  <c r="E64" i="14"/>
  <c r="D64" i="14"/>
  <c r="C64" i="14"/>
  <c r="P63" i="14"/>
  <c r="O63" i="14"/>
  <c r="N63" i="14"/>
  <c r="M63" i="14"/>
  <c r="L63" i="14"/>
  <c r="K63" i="14"/>
  <c r="J63" i="14"/>
  <c r="I63" i="14"/>
  <c r="H63" i="14"/>
  <c r="G63" i="14"/>
  <c r="F63" i="14"/>
  <c r="E63" i="14"/>
  <c r="D63" i="14"/>
  <c r="C63" i="14"/>
  <c r="P62" i="14"/>
  <c r="O62" i="14"/>
  <c r="N62" i="14"/>
  <c r="M62" i="14"/>
  <c r="L62" i="14"/>
  <c r="K62" i="14"/>
  <c r="J62" i="14"/>
  <c r="I62" i="14"/>
  <c r="H62" i="14"/>
  <c r="G62" i="14"/>
  <c r="F62" i="14"/>
  <c r="E62" i="14"/>
  <c r="D62" i="14"/>
  <c r="C62" i="14"/>
  <c r="P61" i="14"/>
  <c r="O61" i="14"/>
  <c r="N61" i="14"/>
  <c r="M61" i="14"/>
  <c r="L61" i="14"/>
  <c r="K61" i="14"/>
  <c r="J61" i="14"/>
  <c r="I61" i="14"/>
  <c r="H61" i="14"/>
  <c r="G61" i="14"/>
  <c r="F61" i="14"/>
  <c r="E61" i="14"/>
  <c r="D61" i="14"/>
  <c r="C61" i="14"/>
  <c r="P60" i="14"/>
  <c r="O60" i="14"/>
  <c r="N60" i="14"/>
  <c r="M60" i="14"/>
  <c r="L60" i="14"/>
  <c r="K60" i="14"/>
  <c r="J60" i="14"/>
  <c r="I60" i="14"/>
  <c r="H60" i="14"/>
  <c r="G60" i="14"/>
  <c r="F60" i="14"/>
  <c r="E60" i="14"/>
  <c r="D60" i="14"/>
  <c r="C60" i="14"/>
  <c r="P59" i="14"/>
  <c r="O59" i="14"/>
  <c r="N59" i="14"/>
  <c r="M59" i="14"/>
  <c r="L59" i="14"/>
  <c r="K59" i="14"/>
  <c r="J59" i="14"/>
  <c r="I59" i="14"/>
  <c r="H59" i="14"/>
  <c r="G59" i="14"/>
  <c r="F59" i="14"/>
  <c r="E59" i="14"/>
  <c r="D59" i="14"/>
  <c r="C59" i="14"/>
  <c r="P58" i="14"/>
  <c r="O58" i="14"/>
  <c r="N58" i="14"/>
  <c r="M58" i="14"/>
  <c r="L58" i="14"/>
  <c r="K58" i="14"/>
  <c r="J58" i="14"/>
  <c r="I58" i="14"/>
  <c r="H58" i="14"/>
  <c r="G58" i="14"/>
  <c r="F58" i="14"/>
  <c r="E58" i="14"/>
  <c r="D58" i="14"/>
  <c r="C58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D57" i="14"/>
  <c r="C57" i="14"/>
  <c r="P56" i="14"/>
  <c r="O56" i="14"/>
  <c r="N56" i="14"/>
  <c r="M56" i="14"/>
  <c r="L56" i="14"/>
  <c r="K56" i="14"/>
  <c r="J56" i="14"/>
  <c r="I56" i="14"/>
  <c r="H56" i="14"/>
  <c r="G56" i="14"/>
  <c r="F56" i="14"/>
  <c r="E56" i="14"/>
  <c r="D56" i="14"/>
  <c r="C56" i="14"/>
  <c r="P55" i="14"/>
  <c r="O55" i="14"/>
  <c r="N55" i="14"/>
  <c r="M55" i="14"/>
  <c r="L55" i="14"/>
  <c r="K55" i="14"/>
  <c r="J55" i="14"/>
  <c r="I55" i="14"/>
  <c r="H55" i="14"/>
  <c r="G55" i="14"/>
  <c r="F55" i="14"/>
  <c r="E55" i="14"/>
  <c r="D55" i="14"/>
  <c r="C55" i="14"/>
  <c r="P54" i="14"/>
  <c r="O54" i="14"/>
  <c r="N54" i="14"/>
  <c r="M54" i="14"/>
  <c r="L54" i="14"/>
  <c r="K54" i="14"/>
  <c r="J54" i="14"/>
  <c r="I54" i="14"/>
  <c r="H54" i="14"/>
  <c r="G54" i="14"/>
  <c r="F54" i="14"/>
  <c r="E54" i="14"/>
  <c r="D54" i="14"/>
  <c r="C54" i="14"/>
  <c r="P53" i="14"/>
  <c r="O53" i="14"/>
  <c r="N53" i="14"/>
  <c r="M53" i="14"/>
  <c r="L53" i="14"/>
  <c r="K53" i="14"/>
  <c r="J53" i="14"/>
  <c r="I53" i="14"/>
  <c r="H53" i="14"/>
  <c r="G53" i="14"/>
  <c r="F53" i="14"/>
  <c r="E53" i="14"/>
  <c r="D53" i="14"/>
  <c r="C53" i="14"/>
  <c r="P52" i="14"/>
  <c r="O52" i="14"/>
  <c r="N52" i="14"/>
  <c r="M52" i="14"/>
  <c r="L52" i="14"/>
  <c r="K52" i="14"/>
  <c r="J52" i="14"/>
  <c r="I52" i="14"/>
  <c r="H52" i="14"/>
  <c r="G52" i="14"/>
  <c r="F52" i="14"/>
  <c r="E52" i="14"/>
  <c r="D52" i="14"/>
  <c r="C52" i="14"/>
  <c r="P51" i="14"/>
  <c r="O51" i="14"/>
  <c r="N51" i="14"/>
  <c r="M51" i="14"/>
  <c r="L51" i="14"/>
  <c r="K51" i="14"/>
  <c r="J51" i="14"/>
  <c r="I51" i="14"/>
  <c r="H51" i="14"/>
  <c r="G51" i="14"/>
  <c r="F51" i="14"/>
  <c r="E51" i="14"/>
  <c r="D51" i="14"/>
  <c r="C51" i="14"/>
  <c r="P50" i="14"/>
  <c r="O50" i="14"/>
  <c r="N50" i="14"/>
  <c r="M50" i="14"/>
  <c r="L50" i="14"/>
  <c r="K50" i="14"/>
  <c r="J50" i="14"/>
  <c r="I50" i="14"/>
  <c r="H50" i="14"/>
  <c r="G50" i="14"/>
  <c r="F50" i="14"/>
  <c r="E50" i="14"/>
  <c r="D50" i="14"/>
  <c r="C50" i="14"/>
  <c r="P49" i="14"/>
  <c r="O49" i="14"/>
  <c r="N49" i="14"/>
  <c r="M49" i="14"/>
  <c r="L49" i="14"/>
  <c r="K49" i="14"/>
  <c r="J49" i="14"/>
  <c r="I49" i="14"/>
  <c r="H49" i="14"/>
  <c r="G49" i="14"/>
  <c r="F49" i="14"/>
  <c r="E49" i="14"/>
  <c r="D49" i="14"/>
  <c r="C49" i="14"/>
  <c r="P48" i="14"/>
  <c r="O48" i="14"/>
  <c r="N48" i="14"/>
  <c r="M48" i="14"/>
  <c r="L48" i="14"/>
  <c r="K48" i="14"/>
  <c r="J48" i="14"/>
  <c r="I48" i="14"/>
  <c r="H48" i="14"/>
  <c r="G48" i="14"/>
  <c r="F48" i="14"/>
  <c r="E48" i="14"/>
  <c r="D48" i="14"/>
  <c r="C48" i="14"/>
  <c r="P47" i="14"/>
  <c r="O47" i="14"/>
  <c r="N47" i="14"/>
  <c r="M47" i="14"/>
  <c r="L47" i="14"/>
  <c r="K47" i="14"/>
  <c r="J47" i="14"/>
  <c r="I47" i="14"/>
  <c r="H47" i="14"/>
  <c r="G47" i="14"/>
  <c r="F47" i="14"/>
  <c r="E47" i="14"/>
  <c r="D47" i="14"/>
  <c r="C47" i="14"/>
  <c r="P46" i="14"/>
  <c r="O46" i="14"/>
  <c r="N46" i="14"/>
  <c r="M46" i="14"/>
  <c r="L46" i="14"/>
  <c r="K46" i="14"/>
  <c r="J46" i="14"/>
  <c r="I46" i="14"/>
  <c r="H46" i="14"/>
  <c r="G46" i="14"/>
  <c r="F46" i="14"/>
  <c r="E46" i="14"/>
  <c r="D46" i="14"/>
  <c r="C46" i="14"/>
  <c r="P45" i="14"/>
  <c r="O45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P44" i="14"/>
  <c r="O44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P43" i="14"/>
  <c r="O43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P42" i="14"/>
  <c r="O42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P41" i="14"/>
  <c r="O41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P40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P39" i="14"/>
  <c r="O39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P38" i="14"/>
  <c r="O38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P37" i="14"/>
  <c r="O37" i="14"/>
  <c r="N37" i="14"/>
  <c r="M37" i="14"/>
  <c r="L37" i="14"/>
  <c r="K37" i="14"/>
  <c r="J37" i="14"/>
  <c r="I37" i="14"/>
  <c r="H37" i="14"/>
  <c r="G37" i="14"/>
  <c r="F37" i="14"/>
  <c r="E37" i="14"/>
  <c r="D37" i="14"/>
  <c r="C37" i="14"/>
  <c r="P36" i="14"/>
  <c r="O36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P35" i="14"/>
  <c r="O35" i="14"/>
  <c r="N35" i="14"/>
  <c r="M35" i="14"/>
  <c r="L35" i="14"/>
  <c r="K35" i="14"/>
  <c r="J35" i="14"/>
  <c r="I35" i="14"/>
  <c r="H35" i="14"/>
  <c r="G35" i="14"/>
  <c r="F35" i="14"/>
  <c r="E35" i="14"/>
  <c r="D35" i="14"/>
  <c r="C35" i="14"/>
  <c r="P34" i="14"/>
  <c r="O34" i="14"/>
  <c r="N34" i="14"/>
  <c r="M34" i="14"/>
  <c r="L34" i="14"/>
  <c r="K34" i="14"/>
  <c r="J34" i="14"/>
  <c r="I34" i="14"/>
  <c r="H34" i="14"/>
  <c r="G34" i="14"/>
  <c r="F34" i="14"/>
  <c r="E34" i="14"/>
  <c r="D34" i="14"/>
  <c r="C34" i="14"/>
  <c r="P33" i="14"/>
  <c r="O33" i="14"/>
  <c r="N33" i="14"/>
  <c r="M33" i="14"/>
  <c r="L33" i="14"/>
  <c r="K33" i="14"/>
  <c r="J33" i="14"/>
  <c r="I33" i="14"/>
  <c r="H33" i="14"/>
  <c r="G33" i="14"/>
  <c r="F33" i="14"/>
  <c r="E33" i="14"/>
  <c r="D33" i="14"/>
  <c r="C33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P4" i="14"/>
  <c r="O4" i="14"/>
  <c r="N4" i="14"/>
  <c r="M4" i="14"/>
  <c r="L4" i="14"/>
  <c r="K4" i="14"/>
  <c r="J4" i="14"/>
  <c r="I4" i="14"/>
  <c r="H4" i="14"/>
  <c r="G4" i="14"/>
  <c r="F4" i="14"/>
  <c r="E4" i="14"/>
  <c r="D4" i="14"/>
  <c r="C4" i="14"/>
  <c r="P3" i="14"/>
  <c r="O3" i="14"/>
  <c r="N3" i="14"/>
  <c r="M3" i="14"/>
  <c r="L3" i="14"/>
  <c r="K3" i="14"/>
  <c r="J3" i="14"/>
  <c r="I3" i="14"/>
  <c r="H3" i="14"/>
  <c r="G3" i="14"/>
  <c r="F3" i="14"/>
  <c r="E3" i="14"/>
  <c r="D3" i="14"/>
  <c r="C3" i="14"/>
  <c r="P2" i="14"/>
  <c r="O2" i="14"/>
  <c r="N2" i="14"/>
  <c r="M2" i="14"/>
  <c r="L2" i="14"/>
  <c r="K2" i="14"/>
  <c r="J2" i="14"/>
  <c r="I2" i="14"/>
  <c r="H2" i="14"/>
  <c r="G2" i="14"/>
  <c r="F2" i="14"/>
  <c r="E2" i="14"/>
  <c r="D2" i="14"/>
  <c r="C2" i="14"/>
  <c r="Q3" i="14"/>
  <c r="Q4" i="14"/>
  <c r="Q5" i="14"/>
  <c r="Q6" i="14"/>
  <c r="Q7" i="14"/>
  <c r="Q8" i="14"/>
  <c r="Q9" i="14"/>
  <c r="Q10" i="14"/>
  <c r="Q11" i="14"/>
  <c r="Q12" i="14"/>
  <c r="Q13" i="14"/>
  <c r="Q14" i="14"/>
  <c r="Q15" i="14"/>
  <c r="Q16" i="14"/>
  <c r="Q17" i="14"/>
  <c r="Q18" i="14"/>
  <c r="Q19" i="14"/>
  <c r="Q20" i="14"/>
  <c r="Q21" i="14"/>
  <c r="Q22" i="14"/>
  <c r="Q23" i="14"/>
  <c r="Q24" i="14"/>
  <c r="Q25" i="14"/>
  <c r="Q26" i="14"/>
  <c r="Q27" i="14"/>
  <c r="Q28" i="14"/>
  <c r="Q29" i="14"/>
  <c r="Q30" i="14"/>
  <c r="Q31" i="14"/>
  <c r="Q32" i="14"/>
  <c r="Q33" i="14"/>
  <c r="Q34" i="14"/>
  <c r="Q35" i="14"/>
  <c r="Q36" i="14"/>
  <c r="Q37" i="14"/>
  <c r="Q38" i="14"/>
  <c r="Q39" i="14"/>
  <c r="Q40" i="14"/>
  <c r="Q41" i="14"/>
  <c r="Q42" i="14"/>
  <c r="Q43" i="14"/>
  <c r="Q44" i="14"/>
  <c r="Q45" i="14"/>
  <c r="Q46" i="14"/>
  <c r="Q47" i="14"/>
  <c r="Q48" i="14"/>
  <c r="Q49" i="14"/>
  <c r="Q50" i="14"/>
  <c r="Q51" i="14"/>
  <c r="Q52" i="14"/>
  <c r="Q53" i="14"/>
  <c r="Q54" i="14"/>
  <c r="Q55" i="14"/>
  <c r="Q56" i="14"/>
  <c r="Q57" i="14"/>
  <c r="Q58" i="14"/>
  <c r="Q59" i="14"/>
  <c r="Q60" i="14"/>
  <c r="Q61" i="14"/>
  <c r="Q62" i="14"/>
  <c r="Q63" i="14"/>
  <c r="Q64" i="14"/>
  <c r="Q65" i="14"/>
  <c r="Q66" i="14"/>
  <c r="Q67" i="14"/>
  <c r="Q68" i="14"/>
  <c r="Q69" i="14"/>
  <c r="Q70" i="14"/>
  <c r="Q71" i="14"/>
  <c r="Q72" i="14"/>
  <c r="Q73" i="14"/>
  <c r="Q74" i="14"/>
  <c r="Q75" i="14"/>
  <c r="Q76" i="14"/>
  <c r="Q77" i="14"/>
  <c r="Q78" i="14"/>
  <c r="Q79" i="14"/>
  <c r="Q80" i="14"/>
  <c r="Q81" i="14"/>
  <c r="Q82" i="14"/>
  <c r="Q83" i="14"/>
  <c r="Q84" i="14"/>
  <c r="Q85" i="14"/>
  <c r="Q86" i="14"/>
  <c r="Q87" i="14"/>
  <c r="Q88" i="14"/>
  <c r="Q89" i="14"/>
  <c r="Q90" i="14"/>
  <c r="Q91" i="14"/>
  <c r="Q92" i="14"/>
  <c r="Q93" i="14"/>
  <c r="Q94" i="14"/>
  <c r="Q95" i="14"/>
  <c r="Q96" i="14"/>
  <c r="Q97" i="14"/>
  <c r="Q98" i="14"/>
  <c r="Q99" i="14"/>
  <c r="Q100" i="14"/>
  <c r="Q101" i="14"/>
  <c r="Q102" i="14"/>
  <c r="Q103" i="14"/>
  <c r="Q2" i="14"/>
  <c r="P103" i="13"/>
  <c r="O103" i="13"/>
  <c r="N103" i="13"/>
  <c r="M103" i="13"/>
  <c r="L103" i="13"/>
  <c r="K103" i="13"/>
  <c r="J103" i="13"/>
  <c r="I103" i="13"/>
  <c r="H103" i="13"/>
  <c r="G103" i="13"/>
  <c r="F103" i="13"/>
  <c r="E103" i="13"/>
  <c r="D103" i="13"/>
  <c r="C103" i="13"/>
  <c r="P102" i="13"/>
  <c r="O102" i="13"/>
  <c r="N102" i="13"/>
  <c r="M102" i="13"/>
  <c r="L102" i="13"/>
  <c r="K102" i="13"/>
  <c r="J102" i="13"/>
  <c r="I102" i="13"/>
  <c r="H102" i="13"/>
  <c r="G102" i="13"/>
  <c r="F102" i="13"/>
  <c r="E102" i="13"/>
  <c r="D102" i="13"/>
  <c r="C102" i="13"/>
  <c r="P101" i="13"/>
  <c r="O101" i="13"/>
  <c r="N101" i="13"/>
  <c r="M101" i="13"/>
  <c r="L101" i="13"/>
  <c r="K101" i="13"/>
  <c r="J101" i="13"/>
  <c r="I101" i="13"/>
  <c r="H101" i="13"/>
  <c r="G101" i="13"/>
  <c r="F101" i="13"/>
  <c r="E101" i="13"/>
  <c r="D101" i="13"/>
  <c r="C101" i="13"/>
  <c r="P100" i="13"/>
  <c r="O100" i="13"/>
  <c r="N100" i="13"/>
  <c r="M100" i="13"/>
  <c r="L100" i="13"/>
  <c r="K100" i="13"/>
  <c r="J100" i="13"/>
  <c r="I100" i="13"/>
  <c r="H100" i="13"/>
  <c r="G100" i="13"/>
  <c r="F100" i="13"/>
  <c r="E100" i="13"/>
  <c r="D100" i="13"/>
  <c r="C100" i="13"/>
  <c r="P99" i="13"/>
  <c r="O99" i="13"/>
  <c r="N99" i="13"/>
  <c r="M99" i="13"/>
  <c r="L99" i="13"/>
  <c r="K99" i="13"/>
  <c r="J99" i="13"/>
  <c r="I99" i="13"/>
  <c r="H99" i="13"/>
  <c r="G99" i="13"/>
  <c r="F99" i="13"/>
  <c r="E99" i="13"/>
  <c r="D99" i="13"/>
  <c r="C99" i="13"/>
  <c r="P98" i="13"/>
  <c r="O98" i="13"/>
  <c r="N98" i="13"/>
  <c r="M98" i="13"/>
  <c r="L98" i="13"/>
  <c r="K98" i="13"/>
  <c r="J98" i="13"/>
  <c r="I98" i="13"/>
  <c r="H98" i="13"/>
  <c r="G98" i="13"/>
  <c r="F98" i="13"/>
  <c r="E98" i="13"/>
  <c r="D98" i="13"/>
  <c r="C98" i="13"/>
  <c r="P97" i="13"/>
  <c r="O97" i="13"/>
  <c r="N97" i="13"/>
  <c r="M97" i="13"/>
  <c r="L97" i="13"/>
  <c r="K97" i="13"/>
  <c r="J97" i="13"/>
  <c r="I97" i="13"/>
  <c r="H97" i="13"/>
  <c r="G97" i="13"/>
  <c r="F97" i="13"/>
  <c r="E97" i="13"/>
  <c r="D97" i="13"/>
  <c r="C97" i="13"/>
  <c r="P96" i="13"/>
  <c r="O96" i="13"/>
  <c r="N96" i="13"/>
  <c r="M96" i="13"/>
  <c r="L96" i="13"/>
  <c r="K96" i="13"/>
  <c r="J96" i="13"/>
  <c r="I96" i="13"/>
  <c r="H96" i="13"/>
  <c r="G96" i="13"/>
  <c r="F96" i="13"/>
  <c r="E96" i="13"/>
  <c r="D96" i="13"/>
  <c r="C96" i="13"/>
  <c r="P95" i="13"/>
  <c r="O95" i="13"/>
  <c r="N95" i="13"/>
  <c r="M95" i="13"/>
  <c r="L95" i="13"/>
  <c r="K95" i="13"/>
  <c r="J95" i="13"/>
  <c r="I95" i="13"/>
  <c r="H95" i="13"/>
  <c r="G95" i="13"/>
  <c r="F95" i="13"/>
  <c r="E95" i="13"/>
  <c r="D95" i="13"/>
  <c r="C95" i="13"/>
  <c r="P94" i="13"/>
  <c r="O94" i="13"/>
  <c r="N94" i="13"/>
  <c r="M94" i="13"/>
  <c r="L94" i="13"/>
  <c r="K94" i="13"/>
  <c r="J94" i="13"/>
  <c r="I94" i="13"/>
  <c r="H94" i="13"/>
  <c r="G94" i="13"/>
  <c r="F94" i="13"/>
  <c r="E94" i="13"/>
  <c r="D94" i="13"/>
  <c r="C94" i="13"/>
  <c r="P93" i="13"/>
  <c r="O93" i="13"/>
  <c r="N93" i="13"/>
  <c r="M93" i="13"/>
  <c r="L93" i="13"/>
  <c r="K93" i="13"/>
  <c r="J93" i="13"/>
  <c r="I93" i="13"/>
  <c r="H93" i="13"/>
  <c r="G93" i="13"/>
  <c r="F93" i="13"/>
  <c r="E93" i="13"/>
  <c r="D93" i="13"/>
  <c r="C93" i="13"/>
  <c r="P92" i="13"/>
  <c r="O92" i="13"/>
  <c r="N92" i="13"/>
  <c r="M92" i="13"/>
  <c r="L92" i="13"/>
  <c r="K92" i="13"/>
  <c r="J92" i="13"/>
  <c r="I92" i="13"/>
  <c r="H92" i="13"/>
  <c r="G92" i="13"/>
  <c r="F92" i="13"/>
  <c r="E92" i="13"/>
  <c r="D92" i="13"/>
  <c r="C92" i="13"/>
  <c r="P91" i="13"/>
  <c r="O91" i="13"/>
  <c r="N91" i="13"/>
  <c r="M91" i="13"/>
  <c r="L91" i="13"/>
  <c r="K91" i="13"/>
  <c r="J91" i="13"/>
  <c r="I91" i="13"/>
  <c r="H91" i="13"/>
  <c r="G91" i="13"/>
  <c r="F91" i="13"/>
  <c r="E91" i="13"/>
  <c r="D91" i="13"/>
  <c r="C91" i="13"/>
  <c r="P90" i="13"/>
  <c r="O90" i="13"/>
  <c r="N90" i="13"/>
  <c r="M90" i="13"/>
  <c r="L90" i="13"/>
  <c r="K90" i="13"/>
  <c r="J90" i="13"/>
  <c r="I90" i="13"/>
  <c r="H90" i="13"/>
  <c r="G90" i="13"/>
  <c r="F90" i="13"/>
  <c r="E90" i="13"/>
  <c r="D90" i="13"/>
  <c r="C90" i="13"/>
  <c r="P89" i="13"/>
  <c r="O89" i="13"/>
  <c r="N89" i="13"/>
  <c r="M89" i="13"/>
  <c r="L89" i="13"/>
  <c r="K89" i="13"/>
  <c r="J89" i="13"/>
  <c r="I89" i="13"/>
  <c r="H89" i="13"/>
  <c r="G89" i="13"/>
  <c r="F89" i="13"/>
  <c r="E89" i="13"/>
  <c r="D89" i="13"/>
  <c r="C89" i="13"/>
  <c r="P88" i="13"/>
  <c r="O88" i="13"/>
  <c r="N88" i="13"/>
  <c r="M88" i="13"/>
  <c r="L88" i="13"/>
  <c r="K88" i="13"/>
  <c r="J88" i="13"/>
  <c r="I88" i="13"/>
  <c r="H88" i="13"/>
  <c r="G88" i="13"/>
  <c r="F88" i="13"/>
  <c r="E88" i="13"/>
  <c r="D88" i="13"/>
  <c r="C88" i="13"/>
  <c r="P87" i="13"/>
  <c r="O87" i="13"/>
  <c r="N87" i="13"/>
  <c r="M87" i="13"/>
  <c r="L87" i="13"/>
  <c r="K87" i="13"/>
  <c r="J87" i="13"/>
  <c r="I87" i="13"/>
  <c r="H87" i="13"/>
  <c r="G87" i="13"/>
  <c r="F87" i="13"/>
  <c r="E87" i="13"/>
  <c r="D87" i="13"/>
  <c r="C87" i="13"/>
  <c r="P86" i="13"/>
  <c r="O86" i="13"/>
  <c r="N86" i="13"/>
  <c r="M86" i="13"/>
  <c r="L86" i="13"/>
  <c r="K86" i="13"/>
  <c r="J86" i="13"/>
  <c r="I86" i="13"/>
  <c r="H86" i="13"/>
  <c r="G86" i="13"/>
  <c r="F86" i="13"/>
  <c r="E86" i="13"/>
  <c r="D86" i="13"/>
  <c r="C86" i="13"/>
  <c r="P85" i="13"/>
  <c r="O85" i="13"/>
  <c r="N85" i="13"/>
  <c r="M85" i="13"/>
  <c r="L85" i="13"/>
  <c r="K85" i="13"/>
  <c r="J85" i="13"/>
  <c r="I85" i="13"/>
  <c r="H85" i="13"/>
  <c r="G85" i="13"/>
  <c r="F85" i="13"/>
  <c r="E85" i="13"/>
  <c r="D85" i="13"/>
  <c r="C85" i="13"/>
  <c r="P84" i="13"/>
  <c r="O84" i="13"/>
  <c r="N84" i="13"/>
  <c r="M84" i="13"/>
  <c r="L84" i="13"/>
  <c r="K84" i="13"/>
  <c r="J84" i="13"/>
  <c r="I84" i="13"/>
  <c r="H84" i="13"/>
  <c r="G84" i="13"/>
  <c r="F84" i="13"/>
  <c r="E84" i="13"/>
  <c r="D84" i="13"/>
  <c r="C84" i="13"/>
  <c r="P83" i="13"/>
  <c r="O83" i="13"/>
  <c r="N83" i="13"/>
  <c r="M83" i="13"/>
  <c r="L83" i="13"/>
  <c r="K83" i="13"/>
  <c r="J83" i="13"/>
  <c r="I83" i="13"/>
  <c r="H83" i="13"/>
  <c r="G83" i="13"/>
  <c r="F83" i="13"/>
  <c r="E83" i="13"/>
  <c r="D83" i="13"/>
  <c r="C83" i="13"/>
  <c r="P82" i="13"/>
  <c r="O82" i="13"/>
  <c r="N82" i="13"/>
  <c r="M82" i="13"/>
  <c r="L82" i="13"/>
  <c r="K82" i="13"/>
  <c r="J82" i="13"/>
  <c r="I82" i="13"/>
  <c r="H82" i="13"/>
  <c r="G82" i="13"/>
  <c r="F82" i="13"/>
  <c r="E82" i="13"/>
  <c r="D82" i="13"/>
  <c r="C82" i="13"/>
  <c r="P81" i="13"/>
  <c r="O81" i="13"/>
  <c r="N81" i="13"/>
  <c r="M81" i="13"/>
  <c r="L81" i="13"/>
  <c r="K81" i="13"/>
  <c r="J81" i="13"/>
  <c r="I81" i="13"/>
  <c r="H81" i="13"/>
  <c r="G81" i="13"/>
  <c r="F81" i="13"/>
  <c r="E81" i="13"/>
  <c r="D81" i="13"/>
  <c r="C81" i="13"/>
  <c r="P80" i="13"/>
  <c r="O80" i="13"/>
  <c r="N80" i="13"/>
  <c r="M80" i="13"/>
  <c r="L80" i="13"/>
  <c r="K80" i="13"/>
  <c r="J80" i="13"/>
  <c r="I80" i="13"/>
  <c r="H80" i="13"/>
  <c r="G80" i="13"/>
  <c r="F80" i="13"/>
  <c r="E80" i="13"/>
  <c r="D80" i="13"/>
  <c r="C80" i="13"/>
  <c r="P79" i="13"/>
  <c r="O79" i="13"/>
  <c r="N79" i="13"/>
  <c r="M79" i="13"/>
  <c r="L79" i="13"/>
  <c r="K79" i="13"/>
  <c r="J79" i="13"/>
  <c r="I79" i="13"/>
  <c r="H79" i="13"/>
  <c r="G79" i="13"/>
  <c r="F79" i="13"/>
  <c r="E79" i="13"/>
  <c r="D79" i="13"/>
  <c r="C79" i="13"/>
  <c r="P78" i="13"/>
  <c r="O78" i="13"/>
  <c r="N78" i="13"/>
  <c r="M78" i="13"/>
  <c r="L78" i="13"/>
  <c r="K78" i="13"/>
  <c r="J78" i="13"/>
  <c r="I78" i="13"/>
  <c r="H78" i="13"/>
  <c r="G78" i="13"/>
  <c r="F78" i="13"/>
  <c r="E78" i="13"/>
  <c r="D78" i="13"/>
  <c r="C78" i="13"/>
  <c r="P77" i="13"/>
  <c r="O77" i="13"/>
  <c r="N77" i="13"/>
  <c r="M77" i="13"/>
  <c r="L77" i="13"/>
  <c r="K77" i="13"/>
  <c r="J77" i="13"/>
  <c r="I77" i="13"/>
  <c r="H77" i="13"/>
  <c r="G77" i="13"/>
  <c r="F77" i="13"/>
  <c r="E77" i="13"/>
  <c r="D77" i="13"/>
  <c r="C77" i="13"/>
  <c r="P76" i="13"/>
  <c r="O76" i="13"/>
  <c r="N76" i="13"/>
  <c r="M76" i="13"/>
  <c r="L76" i="13"/>
  <c r="K76" i="13"/>
  <c r="J76" i="13"/>
  <c r="I76" i="13"/>
  <c r="H76" i="13"/>
  <c r="G76" i="13"/>
  <c r="F76" i="13"/>
  <c r="E76" i="13"/>
  <c r="D76" i="13"/>
  <c r="C76" i="13"/>
  <c r="P75" i="13"/>
  <c r="O75" i="13"/>
  <c r="N75" i="13"/>
  <c r="M75" i="13"/>
  <c r="L75" i="13"/>
  <c r="K75" i="13"/>
  <c r="J75" i="13"/>
  <c r="I75" i="13"/>
  <c r="H75" i="13"/>
  <c r="G75" i="13"/>
  <c r="F75" i="13"/>
  <c r="E75" i="13"/>
  <c r="D75" i="13"/>
  <c r="C75" i="13"/>
  <c r="P74" i="13"/>
  <c r="O74" i="13"/>
  <c r="N74" i="13"/>
  <c r="M74" i="13"/>
  <c r="L74" i="13"/>
  <c r="K74" i="13"/>
  <c r="J74" i="13"/>
  <c r="I74" i="13"/>
  <c r="H74" i="13"/>
  <c r="G74" i="13"/>
  <c r="F74" i="13"/>
  <c r="E74" i="13"/>
  <c r="D74" i="13"/>
  <c r="C74" i="13"/>
  <c r="P73" i="13"/>
  <c r="O73" i="13"/>
  <c r="N73" i="13"/>
  <c r="M73" i="13"/>
  <c r="L73" i="13"/>
  <c r="K73" i="13"/>
  <c r="J73" i="13"/>
  <c r="I73" i="13"/>
  <c r="H73" i="13"/>
  <c r="G73" i="13"/>
  <c r="F73" i="13"/>
  <c r="E73" i="13"/>
  <c r="D73" i="13"/>
  <c r="C73" i="13"/>
  <c r="P72" i="13"/>
  <c r="O72" i="13"/>
  <c r="N72" i="13"/>
  <c r="M72" i="13"/>
  <c r="L72" i="13"/>
  <c r="K72" i="13"/>
  <c r="J72" i="13"/>
  <c r="I72" i="13"/>
  <c r="H72" i="13"/>
  <c r="G72" i="13"/>
  <c r="F72" i="13"/>
  <c r="E72" i="13"/>
  <c r="D72" i="13"/>
  <c r="C72" i="13"/>
  <c r="P71" i="13"/>
  <c r="O71" i="13"/>
  <c r="N71" i="13"/>
  <c r="M71" i="13"/>
  <c r="L71" i="13"/>
  <c r="K71" i="13"/>
  <c r="J71" i="13"/>
  <c r="I71" i="13"/>
  <c r="H71" i="13"/>
  <c r="G71" i="13"/>
  <c r="F71" i="13"/>
  <c r="E71" i="13"/>
  <c r="D71" i="13"/>
  <c r="C71" i="13"/>
  <c r="P70" i="13"/>
  <c r="O70" i="13"/>
  <c r="N70" i="13"/>
  <c r="M70" i="13"/>
  <c r="L70" i="13"/>
  <c r="K70" i="13"/>
  <c r="J70" i="13"/>
  <c r="I70" i="13"/>
  <c r="H70" i="13"/>
  <c r="G70" i="13"/>
  <c r="F70" i="13"/>
  <c r="E70" i="13"/>
  <c r="D70" i="13"/>
  <c r="C70" i="13"/>
  <c r="P69" i="13"/>
  <c r="O69" i="13"/>
  <c r="N69" i="13"/>
  <c r="M69" i="13"/>
  <c r="L69" i="13"/>
  <c r="K69" i="13"/>
  <c r="J69" i="13"/>
  <c r="I69" i="13"/>
  <c r="H69" i="13"/>
  <c r="G69" i="13"/>
  <c r="F69" i="13"/>
  <c r="E69" i="13"/>
  <c r="D69" i="13"/>
  <c r="C69" i="13"/>
  <c r="P68" i="13"/>
  <c r="O68" i="13"/>
  <c r="N68" i="13"/>
  <c r="M68" i="13"/>
  <c r="L68" i="13"/>
  <c r="K68" i="13"/>
  <c r="J68" i="13"/>
  <c r="I68" i="13"/>
  <c r="H68" i="13"/>
  <c r="G68" i="13"/>
  <c r="F68" i="13"/>
  <c r="E68" i="13"/>
  <c r="D68" i="13"/>
  <c r="C68" i="13"/>
  <c r="P67" i="13"/>
  <c r="O67" i="13"/>
  <c r="N67" i="13"/>
  <c r="M67" i="13"/>
  <c r="L67" i="13"/>
  <c r="K67" i="13"/>
  <c r="J67" i="13"/>
  <c r="I67" i="13"/>
  <c r="H67" i="13"/>
  <c r="G67" i="13"/>
  <c r="F67" i="13"/>
  <c r="E67" i="13"/>
  <c r="D67" i="13"/>
  <c r="C67" i="13"/>
  <c r="P66" i="13"/>
  <c r="O66" i="13"/>
  <c r="N66" i="13"/>
  <c r="M66" i="13"/>
  <c r="L66" i="13"/>
  <c r="K66" i="13"/>
  <c r="J66" i="13"/>
  <c r="I66" i="13"/>
  <c r="H66" i="13"/>
  <c r="G66" i="13"/>
  <c r="F66" i="13"/>
  <c r="E66" i="13"/>
  <c r="D66" i="13"/>
  <c r="C66" i="13"/>
  <c r="P65" i="13"/>
  <c r="O65" i="13"/>
  <c r="N65" i="13"/>
  <c r="M65" i="13"/>
  <c r="L65" i="13"/>
  <c r="K65" i="13"/>
  <c r="J65" i="13"/>
  <c r="I65" i="13"/>
  <c r="H65" i="13"/>
  <c r="G65" i="13"/>
  <c r="F65" i="13"/>
  <c r="E65" i="13"/>
  <c r="D65" i="13"/>
  <c r="C65" i="13"/>
  <c r="P64" i="13"/>
  <c r="O64" i="13"/>
  <c r="N64" i="13"/>
  <c r="M64" i="13"/>
  <c r="L64" i="13"/>
  <c r="K64" i="13"/>
  <c r="J64" i="13"/>
  <c r="I64" i="13"/>
  <c r="H64" i="13"/>
  <c r="G64" i="13"/>
  <c r="F64" i="13"/>
  <c r="E64" i="13"/>
  <c r="D64" i="13"/>
  <c r="C64" i="13"/>
  <c r="P63" i="13"/>
  <c r="O63" i="13"/>
  <c r="N63" i="13"/>
  <c r="M63" i="13"/>
  <c r="L63" i="13"/>
  <c r="K63" i="13"/>
  <c r="J63" i="13"/>
  <c r="I63" i="13"/>
  <c r="H63" i="13"/>
  <c r="G63" i="13"/>
  <c r="F63" i="13"/>
  <c r="E63" i="13"/>
  <c r="D63" i="13"/>
  <c r="C63" i="13"/>
  <c r="P62" i="13"/>
  <c r="O62" i="13"/>
  <c r="N62" i="13"/>
  <c r="M62" i="13"/>
  <c r="L62" i="13"/>
  <c r="K62" i="13"/>
  <c r="J62" i="13"/>
  <c r="I62" i="13"/>
  <c r="H62" i="13"/>
  <c r="G62" i="13"/>
  <c r="F62" i="13"/>
  <c r="E62" i="13"/>
  <c r="D62" i="13"/>
  <c r="C62" i="13"/>
  <c r="P61" i="13"/>
  <c r="O61" i="13"/>
  <c r="N61" i="13"/>
  <c r="M61" i="13"/>
  <c r="L61" i="13"/>
  <c r="K61" i="13"/>
  <c r="J61" i="13"/>
  <c r="I61" i="13"/>
  <c r="H61" i="13"/>
  <c r="G61" i="13"/>
  <c r="F61" i="13"/>
  <c r="E61" i="13"/>
  <c r="D61" i="13"/>
  <c r="C61" i="13"/>
  <c r="P60" i="13"/>
  <c r="O60" i="13"/>
  <c r="N60" i="13"/>
  <c r="M60" i="13"/>
  <c r="L60" i="13"/>
  <c r="K60" i="13"/>
  <c r="J60" i="13"/>
  <c r="I60" i="13"/>
  <c r="H60" i="13"/>
  <c r="G60" i="13"/>
  <c r="F60" i="13"/>
  <c r="E60" i="13"/>
  <c r="D60" i="13"/>
  <c r="C60" i="13"/>
  <c r="P59" i="13"/>
  <c r="O59" i="13"/>
  <c r="N59" i="13"/>
  <c r="M59" i="13"/>
  <c r="L59" i="13"/>
  <c r="K59" i="13"/>
  <c r="J59" i="13"/>
  <c r="I59" i="13"/>
  <c r="H59" i="13"/>
  <c r="G59" i="13"/>
  <c r="F59" i="13"/>
  <c r="E59" i="13"/>
  <c r="D59" i="13"/>
  <c r="C59" i="13"/>
  <c r="P58" i="13"/>
  <c r="O58" i="13"/>
  <c r="N58" i="13"/>
  <c r="M58" i="13"/>
  <c r="L58" i="13"/>
  <c r="K58" i="13"/>
  <c r="J58" i="13"/>
  <c r="I58" i="13"/>
  <c r="H58" i="13"/>
  <c r="G58" i="13"/>
  <c r="F58" i="13"/>
  <c r="E58" i="13"/>
  <c r="D58" i="13"/>
  <c r="C58" i="13"/>
  <c r="P57" i="13"/>
  <c r="O57" i="13"/>
  <c r="N57" i="13"/>
  <c r="M57" i="13"/>
  <c r="L57" i="13"/>
  <c r="K57" i="13"/>
  <c r="J57" i="13"/>
  <c r="I57" i="13"/>
  <c r="H57" i="13"/>
  <c r="G57" i="13"/>
  <c r="F57" i="13"/>
  <c r="E57" i="13"/>
  <c r="D57" i="13"/>
  <c r="C57" i="13"/>
  <c r="P56" i="13"/>
  <c r="O56" i="13"/>
  <c r="N56" i="13"/>
  <c r="M56" i="13"/>
  <c r="L56" i="13"/>
  <c r="K56" i="13"/>
  <c r="J56" i="13"/>
  <c r="I56" i="13"/>
  <c r="H56" i="13"/>
  <c r="G56" i="13"/>
  <c r="F56" i="13"/>
  <c r="E56" i="13"/>
  <c r="D56" i="13"/>
  <c r="C56" i="13"/>
  <c r="P55" i="13"/>
  <c r="O55" i="13"/>
  <c r="N55" i="13"/>
  <c r="M55" i="13"/>
  <c r="L55" i="13"/>
  <c r="K55" i="13"/>
  <c r="J55" i="13"/>
  <c r="I55" i="13"/>
  <c r="H55" i="13"/>
  <c r="G55" i="13"/>
  <c r="F55" i="13"/>
  <c r="E55" i="13"/>
  <c r="D55" i="13"/>
  <c r="C55" i="13"/>
  <c r="P54" i="13"/>
  <c r="O54" i="13"/>
  <c r="N54" i="13"/>
  <c r="M54" i="13"/>
  <c r="L54" i="13"/>
  <c r="K54" i="13"/>
  <c r="J54" i="13"/>
  <c r="I54" i="13"/>
  <c r="H54" i="13"/>
  <c r="G54" i="13"/>
  <c r="F54" i="13"/>
  <c r="E54" i="13"/>
  <c r="D54" i="13"/>
  <c r="C54" i="13"/>
  <c r="P53" i="13"/>
  <c r="O53" i="13"/>
  <c r="N53" i="13"/>
  <c r="M53" i="13"/>
  <c r="L53" i="13"/>
  <c r="K53" i="13"/>
  <c r="J53" i="13"/>
  <c r="I53" i="13"/>
  <c r="H53" i="13"/>
  <c r="G53" i="13"/>
  <c r="F53" i="13"/>
  <c r="E53" i="13"/>
  <c r="D53" i="13"/>
  <c r="C53" i="13"/>
  <c r="P52" i="13"/>
  <c r="O52" i="13"/>
  <c r="N52" i="13"/>
  <c r="M52" i="13"/>
  <c r="L52" i="13"/>
  <c r="K52" i="13"/>
  <c r="J52" i="13"/>
  <c r="I52" i="13"/>
  <c r="H52" i="13"/>
  <c r="G52" i="13"/>
  <c r="F52" i="13"/>
  <c r="E52" i="13"/>
  <c r="D52" i="13"/>
  <c r="C52" i="13"/>
  <c r="P51" i="13"/>
  <c r="O51" i="13"/>
  <c r="N51" i="13"/>
  <c r="M51" i="13"/>
  <c r="L51" i="13"/>
  <c r="K51" i="13"/>
  <c r="J51" i="13"/>
  <c r="I51" i="13"/>
  <c r="H51" i="13"/>
  <c r="G51" i="13"/>
  <c r="F51" i="13"/>
  <c r="E51" i="13"/>
  <c r="D51" i="13"/>
  <c r="C51" i="13"/>
  <c r="P50" i="13"/>
  <c r="O50" i="13"/>
  <c r="N50" i="13"/>
  <c r="M50" i="13"/>
  <c r="L50" i="13"/>
  <c r="K50" i="13"/>
  <c r="J50" i="13"/>
  <c r="I50" i="13"/>
  <c r="H50" i="13"/>
  <c r="G50" i="13"/>
  <c r="F50" i="13"/>
  <c r="E50" i="13"/>
  <c r="D50" i="13"/>
  <c r="C50" i="13"/>
  <c r="P49" i="13"/>
  <c r="O49" i="13"/>
  <c r="N49" i="13"/>
  <c r="M49" i="13"/>
  <c r="L49" i="13"/>
  <c r="K49" i="13"/>
  <c r="J49" i="13"/>
  <c r="I49" i="13"/>
  <c r="H49" i="13"/>
  <c r="G49" i="13"/>
  <c r="F49" i="13"/>
  <c r="E49" i="13"/>
  <c r="D49" i="13"/>
  <c r="C49" i="13"/>
  <c r="P48" i="13"/>
  <c r="O48" i="13"/>
  <c r="N48" i="13"/>
  <c r="M48" i="13"/>
  <c r="L48" i="13"/>
  <c r="K48" i="13"/>
  <c r="J48" i="13"/>
  <c r="I48" i="13"/>
  <c r="H48" i="13"/>
  <c r="G48" i="13"/>
  <c r="F48" i="13"/>
  <c r="E48" i="13"/>
  <c r="D48" i="13"/>
  <c r="C48" i="13"/>
  <c r="P47" i="13"/>
  <c r="O47" i="13"/>
  <c r="N47" i="13"/>
  <c r="M47" i="13"/>
  <c r="L47" i="13"/>
  <c r="K47" i="13"/>
  <c r="J47" i="13"/>
  <c r="I47" i="13"/>
  <c r="H47" i="13"/>
  <c r="G47" i="13"/>
  <c r="F47" i="13"/>
  <c r="E47" i="13"/>
  <c r="D47" i="13"/>
  <c r="C47" i="13"/>
  <c r="P46" i="13"/>
  <c r="O46" i="13"/>
  <c r="N46" i="13"/>
  <c r="M46" i="13"/>
  <c r="L46" i="13"/>
  <c r="K46" i="13"/>
  <c r="J46" i="13"/>
  <c r="I46" i="13"/>
  <c r="H46" i="13"/>
  <c r="G46" i="13"/>
  <c r="F46" i="13"/>
  <c r="E46" i="13"/>
  <c r="D46" i="13"/>
  <c r="C46" i="13"/>
  <c r="P45" i="13"/>
  <c r="O45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P44" i="13"/>
  <c r="O44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P43" i="13"/>
  <c r="O43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P42" i="13"/>
  <c r="O42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P41" i="13"/>
  <c r="O41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P40" i="13"/>
  <c r="O40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P39" i="13"/>
  <c r="O39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P38" i="13"/>
  <c r="O38" i="13"/>
  <c r="N38" i="13"/>
  <c r="M38" i="13"/>
  <c r="L38" i="13"/>
  <c r="K38" i="13"/>
  <c r="J38" i="13"/>
  <c r="I38" i="13"/>
  <c r="H38" i="13"/>
  <c r="G38" i="13"/>
  <c r="F38" i="13"/>
  <c r="E38" i="13"/>
  <c r="D38" i="13"/>
  <c r="C38" i="13"/>
  <c r="P37" i="13"/>
  <c r="O37" i="13"/>
  <c r="N37" i="13"/>
  <c r="M37" i="13"/>
  <c r="L37" i="13"/>
  <c r="K37" i="13"/>
  <c r="J37" i="13"/>
  <c r="I37" i="13"/>
  <c r="H37" i="13"/>
  <c r="G37" i="13"/>
  <c r="F37" i="13"/>
  <c r="E37" i="13"/>
  <c r="D37" i="13"/>
  <c r="C37" i="13"/>
  <c r="P36" i="13"/>
  <c r="O36" i="13"/>
  <c r="N36" i="13"/>
  <c r="M36" i="13"/>
  <c r="L36" i="13"/>
  <c r="K36" i="13"/>
  <c r="J36" i="13"/>
  <c r="I36" i="13"/>
  <c r="H36" i="13"/>
  <c r="G36" i="13"/>
  <c r="F36" i="13"/>
  <c r="E36" i="13"/>
  <c r="D36" i="13"/>
  <c r="C36" i="13"/>
  <c r="P35" i="13"/>
  <c r="O35" i="13"/>
  <c r="N35" i="13"/>
  <c r="M35" i="13"/>
  <c r="L35" i="13"/>
  <c r="K35" i="13"/>
  <c r="J35" i="13"/>
  <c r="I35" i="13"/>
  <c r="H35" i="13"/>
  <c r="G35" i="13"/>
  <c r="F35" i="13"/>
  <c r="E35" i="13"/>
  <c r="D35" i="13"/>
  <c r="C35" i="13"/>
  <c r="P34" i="13"/>
  <c r="O34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P33" i="13"/>
  <c r="O33" i="13"/>
  <c r="N33" i="13"/>
  <c r="M33" i="13"/>
  <c r="L33" i="13"/>
  <c r="K33" i="13"/>
  <c r="J33" i="13"/>
  <c r="I33" i="13"/>
  <c r="H33" i="13"/>
  <c r="G33" i="13"/>
  <c r="F33" i="13"/>
  <c r="E33" i="13"/>
  <c r="D33" i="13"/>
  <c r="C33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P4" i="13"/>
  <c r="O4" i="13"/>
  <c r="N4" i="13"/>
  <c r="M4" i="13"/>
  <c r="L4" i="13"/>
  <c r="K4" i="13"/>
  <c r="J4" i="13"/>
  <c r="I4" i="13"/>
  <c r="H4" i="13"/>
  <c r="G4" i="13"/>
  <c r="F4" i="13"/>
  <c r="E4" i="13"/>
  <c r="D4" i="13"/>
  <c r="C4" i="13"/>
  <c r="P3" i="13"/>
  <c r="O3" i="13"/>
  <c r="N3" i="13"/>
  <c r="M3" i="13"/>
  <c r="L3" i="13"/>
  <c r="K3" i="13"/>
  <c r="J3" i="13"/>
  <c r="I3" i="13"/>
  <c r="H3" i="13"/>
  <c r="G3" i="13"/>
  <c r="F3" i="13"/>
  <c r="E3" i="13"/>
  <c r="D3" i="13"/>
  <c r="C3" i="13"/>
  <c r="P2" i="13"/>
  <c r="O2" i="13"/>
  <c r="N2" i="13"/>
  <c r="M2" i="13"/>
  <c r="L2" i="13"/>
  <c r="K2" i="13"/>
  <c r="J2" i="13"/>
  <c r="I2" i="13"/>
  <c r="H2" i="13"/>
  <c r="G2" i="13"/>
  <c r="F2" i="13"/>
  <c r="E2" i="13"/>
  <c r="D2" i="13"/>
  <c r="C2" i="13"/>
  <c r="Q3" i="13"/>
  <c r="Q4" i="13"/>
  <c r="Q5" i="13"/>
  <c r="Q6" i="13"/>
  <c r="Q7" i="13"/>
  <c r="Q8" i="13"/>
  <c r="Q9" i="13"/>
  <c r="Q10" i="13"/>
  <c r="Q11" i="13"/>
  <c r="Q12" i="13"/>
  <c r="Q13" i="13"/>
  <c r="Q14" i="13"/>
  <c r="Q15" i="13"/>
  <c r="Q16" i="13"/>
  <c r="Q17" i="13"/>
  <c r="Q18" i="13"/>
  <c r="Q19" i="13"/>
  <c r="Q20" i="13"/>
  <c r="Q21" i="13"/>
  <c r="Q22" i="13"/>
  <c r="Q23" i="13"/>
  <c r="Q24" i="13"/>
  <c r="Q25" i="13"/>
  <c r="Q26" i="13"/>
  <c r="Q27" i="13"/>
  <c r="Q28" i="13"/>
  <c r="Q29" i="13"/>
  <c r="Q30" i="13"/>
  <c r="Q31" i="13"/>
  <c r="Q32" i="13"/>
  <c r="Q33" i="13"/>
  <c r="Q34" i="13"/>
  <c r="Q35" i="13"/>
  <c r="Q36" i="13"/>
  <c r="Q37" i="13"/>
  <c r="Q38" i="13"/>
  <c r="Q39" i="13"/>
  <c r="Q40" i="13"/>
  <c r="Q41" i="13"/>
  <c r="Q42" i="13"/>
  <c r="Q43" i="13"/>
  <c r="Q44" i="13"/>
  <c r="Q45" i="13"/>
  <c r="Q46" i="13"/>
  <c r="Q47" i="13"/>
  <c r="Q48" i="13"/>
  <c r="Q49" i="13"/>
  <c r="Q50" i="13"/>
  <c r="Q51" i="13"/>
  <c r="Q52" i="13"/>
  <c r="Q53" i="13"/>
  <c r="Q54" i="13"/>
  <c r="Q55" i="13"/>
  <c r="Q56" i="13"/>
  <c r="Q57" i="13"/>
  <c r="Q58" i="13"/>
  <c r="Q59" i="13"/>
  <c r="Q60" i="13"/>
  <c r="Q61" i="13"/>
  <c r="Q62" i="13"/>
  <c r="Q63" i="13"/>
  <c r="Q64" i="13"/>
  <c r="Q65" i="13"/>
  <c r="Q66" i="13"/>
  <c r="Q67" i="13"/>
  <c r="Q68" i="13"/>
  <c r="Q69" i="13"/>
  <c r="Q70" i="13"/>
  <c r="Q71" i="13"/>
  <c r="Q72" i="13"/>
  <c r="Q73" i="13"/>
  <c r="Q74" i="13"/>
  <c r="Q75" i="13"/>
  <c r="Q76" i="13"/>
  <c r="Q77" i="13"/>
  <c r="Q78" i="13"/>
  <c r="Q79" i="13"/>
  <c r="Q80" i="13"/>
  <c r="Q81" i="13"/>
  <c r="Q82" i="13"/>
  <c r="Q83" i="13"/>
  <c r="Q84" i="13"/>
  <c r="Q85" i="13"/>
  <c r="Q86" i="13"/>
  <c r="Q87" i="13"/>
  <c r="Q88" i="13"/>
  <c r="Q89" i="13"/>
  <c r="Q90" i="13"/>
  <c r="Q91" i="13"/>
  <c r="Q92" i="13"/>
  <c r="Q93" i="13"/>
  <c r="Q94" i="13"/>
  <c r="Q95" i="13"/>
  <c r="Q96" i="13"/>
  <c r="Q97" i="13"/>
  <c r="Q98" i="13"/>
  <c r="Q99" i="13"/>
  <c r="Q100" i="13"/>
  <c r="Q101" i="13"/>
  <c r="Q102" i="13"/>
  <c r="Q103" i="13"/>
  <c r="Q2" i="13"/>
  <c r="P103" i="12"/>
  <c r="O103" i="12"/>
  <c r="N103" i="12"/>
  <c r="M103" i="12"/>
  <c r="L103" i="12"/>
  <c r="K103" i="12"/>
  <c r="J103" i="12"/>
  <c r="I103" i="12"/>
  <c r="H103" i="12"/>
  <c r="G103" i="12"/>
  <c r="F103" i="12"/>
  <c r="E103" i="12"/>
  <c r="D103" i="12"/>
  <c r="C103" i="12"/>
  <c r="P102" i="12"/>
  <c r="O102" i="12"/>
  <c r="N102" i="12"/>
  <c r="M102" i="12"/>
  <c r="L102" i="12"/>
  <c r="K102" i="12"/>
  <c r="J102" i="12"/>
  <c r="I102" i="12"/>
  <c r="H102" i="12"/>
  <c r="G102" i="12"/>
  <c r="F102" i="12"/>
  <c r="E102" i="12"/>
  <c r="D102" i="12"/>
  <c r="C102" i="12"/>
  <c r="P101" i="12"/>
  <c r="O101" i="12"/>
  <c r="N101" i="12"/>
  <c r="M101" i="12"/>
  <c r="L101" i="12"/>
  <c r="K101" i="12"/>
  <c r="J101" i="12"/>
  <c r="I101" i="12"/>
  <c r="H101" i="12"/>
  <c r="G101" i="12"/>
  <c r="F101" i="12"/>
  <c r="E101" i="12"/>
  <c r="D101" i="12"/>
  <c r="C101" i="12"/>
  <c r="P100" i="12"/>
  <c r="O100" i="12"/>
  <c r="N100" i="12"/>
  <c r="M100" i="12"/>
  <c r="L100" i="12"/>
  <c r="K100" i="12"/>
  <c r="J100" i="12"/>
  <c r="I100" i="12"/>
  <c r="H100" i="12"/>
  <c r="G100" i="12"/>
  <c r="F100" i="12"/>
  <c r="E100" i="12"/>
  <c r="D100" i="12"/>
  <c r="C100" i="12"/>
  <c r="P99" i="12"/>
  <c r="O99" i="12"/>
  <c r="N99" i="12"/>
  <c r="M99" i="12"/>
  <c r="L99" i="12"/>
  <c r="K99" i="12"/>
  <c r="J99" i="12"/>
  <c r="I99" i="12"/>
  <c r="H99" i="12"/>
  <c r="G99" i="12"/>
  <c r="F99" i="12"/>
  <c r="E99" i="12"/>
  <c r="D99" i="12"/>
  <c r="C99" i="12"/>
  <c r="P98" i="12"/>
  <c r="O98" i="12"/>
  <c r="N98" i="12"/>
  <c r="M98" i="12"/>
  <c r="L98" i="12"/>
  <c r="K98" i="12"/>
  <c r="J98" i="12"/>
  <c r="I98" i="12"/>
  <c r="H98" i="12"/>
  <c r="G98" i="12"/>
  <c r="F98" i="12"/>
  <c r="E98" i="12"/>
  <c r="D98" i="12"/>
  <c r="C98" i="12"/>
  <c r="P97" i="12"/>
  <c r="O97" i="12"/>
  <c r="N97" i="12"/>
  <c r="M97" i="12"/>
  <c r="L97" i="12"/>
  <c r="K97" i="12"/>
  <c r="J97" i="12"/>
  <c r="I97" i="12"/>
  <c r="H97" i="12"/>
  <c r="G97" i="12"/>
  <c r="F97" i="12"/>
  <c r="E97" i="12"/>
  <c r="D97" i="12"/>
  <c r="C97" i="12"/>
  <c r="P96" i="12"/>
  <c r="O96" i="12"/>
  <c r="N96" i="12"/>
  <c r="M96" i="12"/>
  <c r="L96" i="12"/>
  <c r="K96" i="12"/>
  <c r="J96" i="12"/>
  <c r="I96" i="12"/>
  <c r="H96" i="12"/>
  <c r="G96" i="12"/>
  <c r="F96" i="12"/>
  <c r="E96" i="12"/>
  <c r="D96" i="12"/>
  <c r="C96" i="12"/>
  <c r="P95" i="12"/>
  <c r="O95" i="12"/>
  <c r="N95" i="12"/>
  <c r="M95" i="12"/>
  <c r="L95" i="12"/>
  <c r="K95" i="12"/>
  <c r="J95" i="12"/>
  <c r="I95" i="12"/>
  <c r="H95" i="12"/>
  <c r="G95" i="12"/>
  <c r="F95" i="12"/>
  <c r="E95" i="12"/>
  <c r="D95" i="12"/>
  <c r="C95" i="12"/>
  <c r="P94" i="12"/>
  <c r="O94" i="12"/>
  <c r="N94" i="12"/>
  <c r="M94" i="12"/>
  <c r="L94" i="12"/>
  <c r="K94" i="12"/>
  <c r="J94" i="12"/>
  <c r="I94" i="12"/>
  <c r="H94" i="12"/>
  <c r="G94" i="12"/>
  <c r="F94" i="12"/>
  <c r="E94" i="12"/>
  <c r="D94" i="12"/>
  <c r="C94" i="12"/>
  <c r="P93" i="12"/>
  <c r="O93" i="12"/>
  <c r="N93" i="12"/>
  <c r="M93" i="12"/>
  <c r="L93" i="12"/>
  <c r="K93" i="12"/>
  <c r="J93" i="12"/>
  <c r="I93" i="12"/>
  <c r="H93" i="12"/>
  <c r="G93" i="12"/>
  <c r="F93" i="12"/>
  <c r="E93" i="12"/>
  <c r="D93" i="12"/>
  <c r="C93" i="12"/>
  <c r="P92" i="12"/>
  <c r="O92" i="12"/>
  <c r="N92" i="12"/>
  <c r="M92" i="12"/>
  <c r="L92" i="12"/>
  <c r="K92" i="12"/>
  <c r="J92" i="12"/>
  <c r="I92" i="12"/>
  <c r="H92" i="12"/>
  <c r="G92" i="12"/>
  <c r="F92" i="12"/>
  <c r="E92" i="12"/>
  <c r="D92" i="12"/>
  <c r="C92" i="12"/>
  <c r="P91" i="12"/>
  <c r="O91" i="12"/>
  <c r="N91" i="12"/>
  <c r="M91" i="12"/>
  <c r="L91" i="12"/>
  <c r="K91" i="12"/>
  <c r="J91" i="12"/>
  <c r="I91" i="12"/>
  <c r="H91" i="12"/>
  <c r="G91" i="12"/>
  <c r="F91" i="12"/>
  <c r="E91" i="12"/>
  <c r="D91" i="12"/>
  <c r="C91" i="12"/>
  <c r="P90" i="12"/>
  <c r="O90" i="12"/>
  <c r="N90" i="12"/>
  <c r="M90" i="12"/>
  <c r="L90" i="12"/>
  <c r="K90" i="12"/>
  <c r="J90" i="12"/>
  <c r="I90" i="12"/>
  <c r="H90" i="12"/>
  <c r="G90" i="12"/>
  <c r="F90" i="12"/>
  <c r="E90" i="12"/>
  <c r="D90" i="12"/>
  <c r="C90" i="12"/>
  <c r="P89" i="12"/>
  <c r="O89" i="12"/>
  <c r="N89" i="12"/>
  <c r="M89" i="12"/>
  <c r="L89" i="12"/>
  <c r="K89" i="12"/>
  <c r="J89" i="12"/>
  <c r="I89" i="12"/>
  <c r="H89" i="12"/>
  <c r="G89" i="12"/>
  <c r="F89" i="12"/>
  <c r="E89" i="12"/>
  <c r="D89" i="12"/>
  <c r="C89" i="12"/>
  <c r="P88" i="12"/>
  <c r="O88" i="12"/>
  <c r="N88" i="12"/>
  <c r="M88" i="12"/>
  <c r="L88" i="12"/>
  <c r="K88" i="12"/>
  <c r="J88" i="12"/>
  <c r="I88" i="12"/>
  <c r="H88" i="12"/>
  <c r="G88" i="12"/>
  <c r="F88" i="12"/>
  <c r="E88" i="12"/>
  <c r="D88" i="12"/>
  <c r="C88" i="12"/>
  <c r="P87" i="12"/>
  <c r="O87" i="12"/>
  <c r="N87" i="12"/>
  <c r="M87" i="12"/>
  <c r="L87" i="12"/>
  <c r="K87" i="12"/>
  <c r="J87" i="12"/>
  <c r="I87" i="12"/>
  <c r="H87" i="12"/>
  <c r="G87" i="12"/>
  <c r="F87" i="12"/>
  <c r="E87" i="12"/>
  <c r="D87" i="12"/>
  <c r="C87" i="12"/>
  <c r="P86" i="12"/>
  <c r="O86" i="12"/>
  <c r="N86" i="12"/>
  <c r="M86" i="12"/>
  <c r="L86" i="12"/>
  <c r="K86" i="12"/>
  <c r="J86" i="12"/>
  <c r="I86" i="12"/>
  <c r="H86" i="12"/>
  <c r="G86" i="12"/>
  <c r="F86" i="12"/>
  <c r="E86" i="12"/>
  <c r="D86" i="12"/>
  <c r="C86" i="12"/>
  <c r="P85" i="12"/>
  <c r="O85" i="12"/>
  <c r="N85" i="12"/>
  <c r="M85" i="12"/>
  <c r="L85" i="12"/>
  <c r="K85" i="12"/>
  <c r="J85" i="12"/>
  <c r="I85" i="12"/>
  <c r="H85" i="12"/>
  <c r="G85" i="12"/>
  <c r="F85" i="12"/>
  <c r="E85" i="12"/>
  <c r="D85" i="12"/>
  <c r="C85" i="12"/>
  <c r="P84" i="12"/>
  <c r="O84" i="12"/>
  <c r="N84" i="12"/>
  <c r="M84" i="12"/>
  <c r="L84" i="12"/>
  <c r="K84" i="12"/>
  <c r="J84" i="12"/>
  <c r="I84" i="12"/>
  <c r="H84" i="12"/>
  <c r="G84" i="12"/>
  <c r="F84" i="12"/>
  <c r="E84" i="12"/>
  <c r="D84" i="12"/>
  <c r="C84" i="12"/>
  <c r="P83" i="12"/>
  <c r="O83" i="12"/>
  <c r="N83" i="12"/>
  <c r="M83" i="12"/>
  <c r="L83" i="12"/>
  <c r="K83" i="12"/>
  <c r="J83" i="12"/>
  <c r="I83" i="12"/>
  <c r="H83" i="12"/>
  <c r="G83" i="12"/>
  <c r="F83" i="12"/>
  <c r="E83" i="12"/>
  <c r="D83" i="12"/>
  <c r="C83" i="12"/>
  <c r="P82" i="12"/>
  <c r="O82" i="12"/>
  <c r="N82" i="12"/>
  <c r="M82" i="12"/>
  <c r="L82" i="12"/>
  <c r="K82" i="12"/>
  <c r="J82" i="12"/>
  <c r="I82" i="12"/>
  <c r="H82" i="12"/>
  <c r="G82" i="12"/>
  <c r="F82" i="12"/>
  <c r="E82" i="12"/>
  <c r="D82" i="12"/>
  <c r="C82" i="12"/>
  <c r="P81" i="12"/>
  <c r="O81" i="12"/>
  <c r="N81" i="12"/>
  <c r="M81" i="12"/>
  <c r="L81" i="12"/>
  <c r="K81" i="12"/>
  <c r="J81" i="12"/>
  <c r="I81" i="12"/>
  <c r="H81" i="12"/>
  <c r="G81" i="12"/>
  <c r="F81" i="12"/>
  <c r="E81" i="12"/>
  <c r="D81" i="12"/>
  <c r="C81" i="12"/>
  <c r="P80" i="12"/>
  <c r="O80" i="12"/>
  <c r="N80" i="12"/>
  <c r="M80" i="12"/>
  <c r="L80" i="12"/>
  <c r="K80" i="12"/>
  <c r="J80" i="12"/>
  <c r="I80" i="12"/>
  <c r="H80" i="12"/>
  <c r="G80" i="12"/>
  <c r="F80" i="12"/>
  <c r="E80" i="12"/>
  <c r="D80" i="12"/>
  <c r="C80" i="12"/>
  <c r="P79" i="12"/>
  <c r="O79" i="12"/>
  <c r="N79" i="12"/>
  <c r="M79" i="12"/>
  <c r="L79" i="12"/>
  <c r="K79" i="12"/>
  <c r="J79" i="12"/>
  <c r="I79" i="12"/>
  <c r="H79" i="12"/>
  <c r="G79" i="12"/>
  <c r="F79" i="12"/>
  <c r="E79" i="12"/>
  <c r="D79" i="12"/>
  <c r="C79" i="12"/>
  <c r="P78" i="12"/>
  <c r="O78" i="12"/>
  <c r="N78" i="12"/>
  <c r="M78" i="12"/>
  <c r="L78" i="12"/>
  <c r="K78" i="12"/>
  <c r="J78" i="12"/>
  <c r="I78" i="12"/>
  <c r="H78" i="12"/>
  <c r="G78" i="12"/>
  <c r="F78" i="12"/>
  <c r="E78" i="12"/>
  <c r="D78" i="12"/>
  <c r="C78" i="12"/>
  <c r="P77" i="12"/>
  <c r="O77" i="12"/>
  <c r="N77" i="12"/>
  <c r="M77" i="12"/>
  <c r="L77" i="12"/>
  <c r="K77" i="12"/>
  <c r="J77" i="12"/>
  <c r="I77" i="12"/>
  <c r="H77" i="12"/>
  <c r="G77" i="12"/>
  <c r="F77" i="12"/>
  <c r="E77" i="12"/>
  <c r="D77" i="12"/>
  <c r="C77" i="12"/>
  <c r="P76" i="12"/>
  <c r="O76" i="12"/>
  <c r="N76" i="12"/>
  <c r="M76" i="12"/>
  <c r="L76" i="12"/>
  <c r="K76" i="12"/>
  <c r="J76" i="12"/>
  <c r="I76" i="12"/>
  <c r="H76" i="12"/>
  <c r="G76" i="12"/>
  <c r="F76" i="12"/>
  <c r="E76" i="12"/>
  <c r="D76" i="12"/>
  <c r="C76" i="12"/>
  <c r="P75" i="12"/>
  <c r="O75" i="12"/>
  <c r="N75" i="12"/>
  <c r="M75" i="12"/>
  <c r="L75" i="12"/>
  <c r="K75" i="12"/>
  <c r="J75" i="12"/>
  <c r="I75" i="12"/>
  <c r="H75" i="12"/>
  <c r="G75" i="12"/>
  <c r="F75" i="12"/>
  <c r="E75" i="12"/>
  <c r="D75" i="12"/>
  <c r="C75" i="12"/>
  <c r="P74" i="12"/>
  <c r="O74" i="12"/>
  <c r="N74" i="12"/>
  <c r="M74" i="12"/>
  <c r="L74" i="12"/>
  <c r="K74" i="12"/>
  <c r="J74" i="12"/>
  <c r="I74" i="12"/>
  <c r="H74" i="12"/>
  <c r="G74" i="12"/>
  <c r="F74" i="12"/>
  <c r="E74" i="12"/>
  <c r="D74" i="12"/>
  <c r="C74" i="12"/>
  <c r="P73" i="12"/>
  <c r="O73" i="12"/>
  <c r="N73" i="12"/>
  <c r="M73" i="12"/>
  <c r="L73" i="12"/>
  <c r="K73" i="12"/>
  <c r="J73" i="12"/>
  <c r="I73" i="12"/>
  <c r="H73" i="12"/>
  <c r="G73" i="12"/>
  <c r="F73" i="12"/>
  <c r="E73" i="12"/>
  <c r="D73" i="12"/>
  <c r="C73" i="12"/>
  <c r="P72" i="12"/>
  <c r="O72" i="12"/>
  <c r="N72" i="12"/>
  <c r="M72" i="12"/>
  <c r="L72" i="12"/>
  <c r="K72" i="12"/>
  <c r="J72" i="12"/>
  <c r="I72" i="12"/>
  <c r="H72" i="12"/>
  <c r="G72" i="12"/>
  <c r="F72" i="12"/>
  <c r="E72" i="12"/>
  <c r="D72" i="12"/>
  <c r="C72" i="12"/>
  <c r="P71" i="12"/>
  <c r="O71" i="12"/>
  <c r="N71" i="12"/>
  <c r="M71" i="12"/>
  <c r="L71" i="12"/>
  <c r="K71" i="12"/>
  <c r="J71" i="12"/>
  <c r="I71" i="12"/>
  <c r="H71" i="12"/>
  <c r="G71" i="12"/>
  <c r="F71" i="12"/>
  <c r="E71" i="12"/>
  <c r="D71" i="12"/>
  <c r="C71" i="12"/>
  <c r="P70" i="12"/>
  <c r="O70" i="12"/>
  <c r="N70" i="12"/>
  <c r="M70" i="12"/>
  <c r="L70" i="12"/>
  <c r="K70" i="12"/>
  <c r="J70" i="12"/>
  <c r="I70" i="12"/>
  <c r="H70" i="12"/>
  <c r="G70" i="12"/>
  <c r="F70" i="12"/>
  <c r="E70" i="12"/>
  <c r="D70" i="12"/>
  <c r="C70" i="12"/>
  <c r="P69" i="12"/>
  <c r="O69" i="12"/>
  <c r="N69" i="12"/>
  <c r="M69" i="12"/>
  <c r="L69" i="12"/>
  <c r="K69" i="12"/>
  <c r="J69" i="12"/>
  <c r="I69" i="12"/>
  <c r="H69" i="12"/>
  <c r="G69" i="12"/>
  <c r="F69" i="12"/>
  <c r="E69" i="12"/>
  <c r="D69" i="12"/>
  <c r="C69" i="12"/>
  <c r="P68" i="12"/>
  <c r="O68" i="12"/>
  <c r="N68" i="12"/>
  <c r="M68" i="12"/>
  <c r="L68" i="12"/>
  <c r="K68" i="12"/>
  <c r="J68" i="12"/>
  <c r="I68" i="12"/>
  <c r="H68" i="12"/>
  <c r="G68" i="12"/>
  <c r="F68" i="12"/>
  <c r="E68" i="12"/>
  <c r="D68" i="12"/>
  <c r="C68" i="12"/>
  <c r="P67" i="12"/>
  <c r="O67" i="12"/>
  <c r="N67" i="12"/>
  <c r="M67" i="12"/>
  <c r="L67" i="12"/>
  <c r="K67" i="12"/>
  <c r="J67" i="12"/>
  <c r="I67" i="12"/>
  <c r="H67" i="12"/>
  <c r="G67" i="12"/>
  <c r="F67" i="12"/>
  <c r="E67" i="12"/>
  <c r="D67" i="12"/>
  <c r="C67" i="12"/>
  <c r="P66" i="12"/>
  <c r="O66" i="12"/>
  <c r="N66" i="12"/>
  <c r="M66" i="12"/>
  <c r="L66" i="12"/>
  <c r="K66" i="12"/>
  <c r="J66" i="12"/>
  <c r="I66" i="12"/>
  <c r="H66" i="12"/>
  <c r="G66" i="12"/>
  <c r="F66" i="12"/>
  <c r="E66" i="12"/>
  <c r="D66" i="12"/>
  <c r="C66" i="12"/>
  <c r="P65" i="12"/>
  <c r="O65" i="12"/>
  <c r="N65" i="12"/>
  <c r="M65" i="12"/>
  <c r="L65" i="12"/>
  <c r="K65" i="12"/>
  <c r="J65" i="12"/>
  <c r="I65" i="12"/>
  <c r="H65" i="12"/>
  <c r="G65" i="12"/>
  <c r="F65" i="12"/>
  <c r="E65" i="12"/>
  <c r="D65" i="12"/>
  <c r="C65" i="12"/>
  <c r="P64" i="12"/>
  <c r="O64" i="12"/>
  <c r="N64" i="12"/>
  <c r="M64" i="12"/>
  <c r="L64" i="12"/>
  <c r="K64" i="12"/>
  <c r="J64" i="12"/>
  <c r="I64" i="12"/>
  <c r="H64" i="12"/>
  <c r="G64" i="12"/>
  <c r="F64" i="12"/>
  <c r="E64" i="12"/>
  <c r="D64" i="12"/>
  <c r="C64" i="12"/>
  <c r="P63" i="12"/>
  <c r="O63" i="12"/>
  <c r="N63" i="12"/>
  <c r="M63" i="12"/>
  <c r="L63" i="12"/>
  <c r="K63" i="12"/>
  <c r="J63" i="12"/>
  <c r="I63" i="12"/>
  <c r="H63" i="12"/>
  <c r="G63" i="12"/>
  <c r="F63" i="12"/>
  <c r="E63" i="12"/>
  <c r="D63" i="12"/>
  <c r="C63" i="12"/>
  <c r="P62" i="12"/>
  <c r="O62" i="12"/>
  <c r="N62" i="12"/>
  <c r="M62" i="12"/>
  <c r="L62" i="12"/>
  <c r="K62" i="12"/>
  <c r="J62" i="12"/>
  <c r="I62" i="12"/>
  <c r="H62" i="12"/>
  <c r="G62" i="12"/>
  <c r="F62" i="12"/>
  <c r="E62" i="12"/>
  <c r="D62" i="12"/>
  <c r="C62" i="12"/>
  <c r="P61" i="12"/>
  <c r="O61" i="12"/>
  <c r="N61" i="12"/>
  <c r="M61" i="12"/>
  <c r="L61" i="12"/>
  <c r="K61" i="12"/>
  <c r="J61" i="12"/>
  <c r="I61" i="12"/>
  <c r="H61" i="12"/>
  <c r="G61" i="12"/>
  <c r="F61" i="12"/>
  <c r="E61" i="12"/>
  <c r="D61" i="12"/>
  <c r="C61" i="12"/>
  <c r="P60" i="12"/>
  <c r="O60" i="12"/>
  <c r="N60" i="12"/>
  <c r="M60" i="12"/>
  <c r="L60" i="12"/>
  <c r="K60" i="12"/>
  <c r="J60" i="12"/>
  <c r="I60" i="12"/>
  <c r="H60" i="12"/>
  <c r="G60" i="12"/>
  <c r="F60" i="12"/>
  <c r="E60" i="12"/>
  <c r="D60" i="12"/>
  <c r="C60" i="12"/>
  <c r="P59" i="12"/>
  <c r="O59" i="12"/>
  <c r="N59" i="12"/>
  <c r="M59" i="12"/>
  <c r="L59" i="12"/>
  <c r="K59" i="12"/>
  <c r="J59" i="12"/>
  <c r="I59" i="12"/>
  <c r="H59" i="12"/>
  <c r="G59" i="12"/>
  <c r="F59" i="12"/>
  <c r="E59" i="12"/>
  <c r="D59" i="12"/>
  <c r="C59" i="12"/>
  <c r="P58" i="12"/>
  <c r="O58" i="12"/>
  <c r="N58" i="12"/>
  <c r="M58" i="12"/>
  <c r="L58" i="12"/>
  <c r="K58" i="12"/>
  <c r="J58" i="12"/>
  <c r="I58" i="12"/>
  <c r="H58" i="12"/>
  <c r="G58" i="12"/>
  <c r="F58" i="12"/>
  <c r="E58" i="12"/>
  <c r="D58" i="12"/>
  <c r="C58" i="12"/>
  <c r="P57" i="12"/>
  <c r="O57" i="12"/>
  <c r="N57" i="12"/>
  <c r="M57" i="12"/>
  <c r="L57" i="12"/>
  <c r="K57" i="12"/>
  <c r="J57" i="12"/>
  <c r="I57" i="12"/>
  <c r="H57" i="12"/>
  <c r="G57" i="12"/>
  <c r="F57" i="12"/>
  <c r="E57" i="12"/>
  <c r="D57" i="12"/>
  <c r="C57" i="12"/>
  <c r="P56" i="12"/>
  <c r="O56" i="12"/>
  <c r="N56" i="12"/>
  <c r="M56" i="12"/>
  <c r="L56" i="12"/>
  <c r="K56" i="12"/>
  <c r="J56" i="12"/>
  <c r="I56" i="12"/>
  <c r="H56" i="12"/>
  <c r="G56" i="12"/>
  <c r="F56" i="12"/>
  <c r="E56" i="12"/>
  <c r="D56" i="12"/>
  <c r="C56" i="12"/>
  <c r="P55" i="12"/>
  <c r="O55" i="12"/>
  <c r="N55" i="12"/>
  <c r="M55" i="12"/>
  <c r="L55" i="12"/>
  <c r="K55" i="12"/>
  <c r="J55" i="12"/>
  <c r="I55" i="12"/>
  <c r="H55" i="12"/>
  <c r="G55" i="12"/>
  <c r="F55" i="12"/>
  <c r="E55" i="12"/>
  <c r="D55" i="12"/>
  <c r="C55" i="12"/>
  <c r="P54" i="12"/>
  <c r="O54" i="12"/>
  <c r="N54" i="12"/>
  <c r="M54" i="12"/>
  <c r="L54" i="12"/>
  <c r="K54" i="12"/>
  <c r="J54" i="12"/>
  <c r="I54" i="12"/>
  <c r="H54" i="12"/>
  <c r="G54" i="12"/>
  <c r="F54" i="12"/>
  <c r="E54" i="12"/>
  <c r="D54" i="12"/>
  <c r="C54" i="12"/>
  <c r="P53" i="12"/>
  <c r="O53" i="12"/>
  <c r="N53" i="12"/>
  <c r="M53" i="12"/>
  <c r="L53" i="12"/>
  <c r="K53" i="12"/>
  <c r="J53" i="12"/>
  <c r="I53" i="12"/>
  <c r="H53" i="12"/>
  <c r="G53" i="12"/>
  <c r="F53" i="12"/>
  <c r="E53" i="12"/>
  <c r="D53" i="12"/>
  <c r="C53" i="12"/>
  <c r="P52" i="12"/>
  <c r="O52" i="12"/>
  <c r="N52" i="12"/>
  <c r="M52" i="12"/>
  <c r="L52" i="12"/>
  <c r="K52" i="12"/>
  <c r="J52" i="12"/>
  <c r="I52" i="12"/>
  <c r="H52" i="12"/>
  <c r="G52" i="12"/>
  <c r="F52" i="12"/>
  <c r="E52" i="12"/>
  <c r="D52" i="12"/>
  <c r="C52" i="12"/>
  <c r="P51" i="12"/>
  <c r="O51" i="12"/>
  <c r="N51" i="12"/>
  <c r="M51" i="12"/>
  <c r="L51" i="12"/>
  <c r="K51" i="12"/>
  <c r="J51" i="12"/>
  <c r="I51" i="12"/>
  <c r="H51" i="12"/>
  <c r="G51" i="12"/>
  <c r="F51" i="12"/>
  <c r="E51" i="12"/>
  <c r="D51" i="12"/>
  <c r="C51" i="12"/>
  <c r="P50" i="12"/>
  <c r="O50" i="12"/>
  <c r="N50" i="12"/>
  <c r="M50" i="12"/>
  <c r="L50" i="12"/>
  <c r="K50" i="12"/>
  <c r="J50" i="12"/>
  <c r="I50" i="12"/>
  <c r="H50" i="12"/>
  <c r="G50" i="12"/>
  <c r="F50" i="12"/>
  <c r="E50" i="12"/>
  <c r="D50" i="12"/>
  <c r="C50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P48" i="12"/>
  <c r="O48" i="12"/>
  <c r="N48" i="12"/>
  <c r="M48" i="12"/>
  <c r="L48" i="12"/>
  <c r="K48" i="12"/>
  <c r="J48" i="12"/>
  <c r="I48" i="12"/>
  <c r="H48" i="12"/>
  <c r="G48" i="12"/>
  <c r="F48" i="12"/>
  <c r="E48" i="12"/>
  <c r="D48" i="12"/>
  <c r="C48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P46" i="12"/>
  <c r="O46" i="12"/>
  <c r="N46" i="12"/>
  <c r="M46" i="12"/>
  <c r="L46" i="12"/>
  <c r="K46" i="12"/>
  <c r="J46" i="12"/>
  <c r="I46" i="12"/>
  <c r="H46" i="12"/>
  <c r="G46" i="12"/>
  <c r="F46" i="12"/>
  <c r="E46" i="12"/>
  <c r="D46" i="12"/>
  <c r="C46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P38" i="12"/>
  <c r="O38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P36" i="12"/>
  <c r="O36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P4" i="12"/>
  <c r="O4" i="12"/>
  <c r="N4" i="12"/>
  <c r="M4" i="12"/>
  <c r="L4" i="12"/>
  <c r="K4" i="12"/>
  <c r="J4" i="12"/>
  <c r="I4" i="12"/>
  <c r="H4" i="12"/>
  <c r="G4" i="12"/>
  <c r="F4" i="12"/>
  <c r="E4" i="12"/>
  <c r="D4" i="12"/>
  <c r="C4" i="12"/>
  <c r="P3" i="12"/>
  <c r="O3" i="12"/>
  <c r="N3" i="12"/>
  <c r="M3" i="12"/>
  <c r="L3" i="12"/>
  <c r="K3" i="12"/>
  <c r="J3" i="12"/>
  <c r="I3" i="12"/>
  <c r="H3" i="12"/>
  <c r="G3" i="12"/>
  <c r="F3" i="12"/>
  <c r="E3" i="12"/>
  <c r="D3" i="12"/>
  <c r="C3" i="12"/>
  <c r="P2" i="12"/>
  <c r="O2" i="12"/>
  <c r="N2" i="12"/>
  <c r="M2" i="12"/>
  <c r="L2" i="12"/>
  <c r="K2" i="12"/>
  <c r="J2" i="12"/>
  <c r="I2" i="12"/>
  <c r="H2" i="12"/>
  <c r="G2" i="12"/>
  <c r="F2" i="12"/>
  <c r="E2" i="12"/>
  <c r="D2" i="12"/>
  <c r="C2" i="12"/>
  <c r="Q3" i="12"/>
  <c r="Q4" i="12"/>
  <c r="Q5" i="12"/>
  <c r="Q6" i="12"/>
  <c r="Q7" i="12"/>
  <c r="Q8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43" i="12"/>
  <c r="Q44" i="12"/>
  <c r="Q45" i="12"/>
  <c r="Q46" i="12"/>
  <c r="Q47" i="12"/>
  <c r="Q48" i="12"/>
  <c r="Q49" i="12"/>
  <c r="Q50" i="12"/>
  <c r="Q51" i="12"/>
  <c r="Q52" i="12"/>
  <c r="Q53" i="12"/>
  <c r="Q54" i="12"/>
  <c r="Q55" i="12"/>
  <c r="Q56" i="12"/>
  <c r="Q57" i="12"/>
  <c r="Q58" i="12"/>
  <c r="Q59" i="12"/>
  <c r="Q60" i="12"/>
  <c r="Q61" i="12"/>
  <c r="Q62" i="12"/>
  <c r="Q63" i="12"/>
  <c r="Q64" i="12"/>
  <c r="Q65" i="12"/>
  <c r="Q66" i="12"/>
  <c r="Q67" i="12"/>
  <c r="Q68" i="12"/>
  <c r="Q69" i="12"/>
  <c r="Q70" i="12"/>
  <c r="Q71" i="12"/>
  <c r="Q72" i="12"/>
  <c r="Q73" i="12"/>
  <c r="Q74" i="12"/>
  <c r="Q75" i="12"/>
  <c r="Q76" i="12"/>
  <c r="Q77" i="12"/>
  <c r="Q78" i="12"/>
  <c r="Q79" i="12"/>
  <c r="Q80" i="12"/>
  <c r="Q81" i="12"/>
  <c r="Q82" i="12"/>
  <c r="Q83" i="12"/>
  <c r="Q84" i="12"/>
  <c r="Q85" i="12"/>
  <c r="Q86" i="12"/>
  <c r="Q87" i="12"/>
  <c r="Q88" i="12"/>
  <c r="Q89" i="12"/>
  <c r="Q90" i="12"/>
  <c r="Q91" i="12"/>
  <c r="Q92" i="12"/>
  <c r="Q93" i="12"/>
  <c r="Q94" i="12"/>
  <c r="Q95" i="12"/>
  <c r="Q96" i="12"/>
  <c r="Q97" i="12"/>
  <c r="Q98" i="12"/>
  <c r="Q99" i="12"/>
  <c r="Q100" i="12"/>
  <c r="Q101" i="12"/>
  <c r="Q102" i="12"/>
  <c r="Q103" i="12"/>
  <c r="Q2" i="12"/>
  <c r="P103" i="6"/>
  <c r="O103" i="6"/>
  <c r="N103" i="6"/>
  <c r="M103" i="6"/>
  <c r="L103" i="6"/>
  <c r="K103" i="6"/>
  <c r="J103" i="6"/>
  <c r="I103" i="6"/>
  <c r="H103" i="6"/>
  <c r="G103" i="6"/>
  <c r="F103" i="6"/>
  <c r="E103" i="6"/>
  <c r="D103" i="6"/>
  <c r="C103" i="6"/>
  <c r="P102" i="6"/>
  <c r="O102" i="6"/>
  <c r="N102" i="6"/>
  <c r="M102" i="6"/>
  <c r="L102" i="6"/>
  <c r="K102" i="6"/>
  <c r="J102" i="6"/>
  <c r="I102" i="6"/>
  <c r="H102" i="6"/>
  <c r="G102" i="6"/>
  <c r="F102" i="6"/>
  <c r="E102" i="6"/>
  <c r="D102" i="6"/>
  <c r="C102" i="6"/>
  <c r="P101" i="6"/>
  <c r="O101" i="6"/>
  <c r="N101" i="6"/>
  <c r="M101" i="6"/>
  <c r="L101" i="6"/>
  <c r="K101" i="6"/>
  <c r="J101" i="6"/>
  <c r="I101" i="6"/>
  <c r="H101" i="6"/>
  <c r="G101" i="6"/>
  <c r="F101" i="6"/>
  <c r="E101" i="6"/>
  <c r="D101" i="6"/>
  <c r="C101" i="6"/>
  <c r="P100" i="6"/>
  <c r="O100" i="6"/>
  <c r="N100" i="6"/>
  <c r="M100" i="6"/>
  <c r="L100" i="6"/>
  <c r="K100" i="6"/>
  <c r="J100" i="6"/>
  <c r="I100" i="6"/>
  <c r="H100" i="6"/>
  <c r="G100" i="6"/>
  <c r="F100" i="6"/>
  <c r="E100" i="6"/>
  <c r="D100" i="6"/>
  <c r="C100" i="6"/>
  <c r="P99" i="6"/>
  <c r="O99" i="6"/>
  <c r="N99" i="6"/>
  <c r="M99" i="6"/>
  <c r="L99" i="6"/>
  <c r="K99" i="6"/>
  <c r="J99" i="6"/>
  <c r="I99" i="6"/>
  <c r="H99" i="6"/>
  <c r="G99" i="6"/>
  <c r="F99" i="6"/>
  <c r="E99" i="6"/>
  <c r="D99" i="6"/>
  <c r="C99" i="6"/>
  <c r="P98" i="6"/>
  <c r="O98" i="6"/>
  <c r="N98" i="6"/>
  <c r="M98" i="6"/>
  <c r="L98" i="6"/>
  <c r="K98" i="6"/>
  <c r="J98" i="6"/>
  <c r="I98" i="6"/>
  <c r="H98" i="6"/>
  <c r="G98" i="6"/>
  <c r="F98" i="6"/>
  <c r="E98" i="6"/>
  <c r="D98" i="6"/>
  <c r="C98" i="6"/>
  <c r="P97" i="6"/>
  <c r="O97" i="6"/>
  <c r="N97" i="6"/>
  <c r="M97" i="6"/>
  <c r="L97" i="6"/>
  <c r="K97" i="6"/>
  <c r="J97" i="6"/>
  <c r="I97" i="6"/>
  <c r="H97" i="6"/>
  <c r="G97" i="6"/>
  <c r="F97" i="6"/>
  <c r="E97" i="6"/>
  <c r="D97" i="6"/>
  <c r="C97" i="6"/>
  <c r="P96" i="6"/>
  <c r="O96" i="6"/>
  <c r="N96" i="6"/>
  <c r="M96" i="6"/>
  <c r="L96" i="6"/>
  <c r="K96" i="6"/>
  <c r="J96" i="6"/>
  <c r="I96" i="6"/>
  <c r="H96" i="6"/>
  <c r="G96" i="6"/>
  <c r="F96" i="6"/>
  <c r="E96" i="6"/>
  <c r="D96" i="6"/>
  <c r="C96" i="6"/>
  <c r="P95" i="6"/>
  <c r="O95" i="6"/>
  <c r="N95" i="6"/>
  <c r="M95" i="6"/>
  <c r="L95" i="6"/>
  <c r="K95" i="6"/>
  <c r="J95" i="6"/>
  <c r="I95" i="6"/>
  <c r="H95" i="6"/>
  <c r="G95" i="6"/>
  <c r="F95" i="6"/>
  <c r="E95" i="6"/>
  <c r="D95" i="6"/>
  <c r="C95" i="6"/>
  <c r="P94" i="6"/>
  <c r="O94" i="6"/>
  <c r="N94" i="6"/>
  <c r="M94" i="6"/>
  <c r="L94" i="6"/>
  <c r="K94" i="6"/>
  <c r="J94" i="6"/>
  <c r="I94" i="6"/>
  <c r="H94" i="6"/>
  <c r="G94" i="6"/>
  <c r="F94" i="6"/>
  <c r="E94" i="6"/>
  <c r="D94" i="6"/>
  <c r="C94" i="6"/>
  <c r="P93" i="6"/>
  <c r="O93" i="6"/>
  <c r="N93" i="6"/>
  <c r="M93" i="6"/>
  <c r="L93" i="6"/>
  <c r="K93" i="6"/>
  <c r="J93" i="6"/>
  <c r="I93" i="6"/>
  <c r="H93" i="6"/>
  <c r="G93" i="6"/>
  <c r="F93" i="6"/>
  <c r="E93" i="6"/>
  <c r="D93" i="6"/>
  <c r="C93" i="6"/>
  <c r="P92" i="6"/>
  <c r="O92" i="6"/>
  <c r="N92" i="6"/>
  <c r="M92" i="6"/>
  <c r="L92" i="6"/>
  <c r="K92" i="6"/>
  <c r="J92" i="6"/>
  <c r="I92" i="6"/>
  <c r="H92" i="6"/>
  <c r="G92" i="6"/>
  <c r="F92" i="6"/>
  <c r="E92" i="6"/>
  <c r="D92" i="6"/>
  <c r="C92" i="6"/>
  <c r="P91" i="6"/>
  <c r="O91" i="6"/>
  <c r="N91" i="6"/>
  <c r="M91" i="6"/>
  <c r="L91" i="6"/>
  <c r="K91" i="6"/>
  <c r="J91" i="6"/>
  <c r="I91" i="6"/>
  <c r="H91" i="6"/>
  <c r="G91" i="6"/>
  <c r="F91" i="6"/>
  <c r="E91" i="6"/>
  <c r="D91" i="6"/>
  <c r="C91" i="6"/>
  <c r="P90" i="6"/>
  <c r="O90" i="6"/>
  <c r="N90" i="6"/>
  <c r="M90" i="6"/>
  <c r="L90" i="6"/>
  <c r="K90" i="6"/>
  <c r="J90" i="6"/>
  <c r="I90" i="6"/>
  <c r="H90" i="6"/>
  <c r="G90" i="6"/>
  <c r="F90" i="6"/>
  <c r="E90" i="6"/>
  <c r="D90" i="6"/>
  <c r="C90" i="6"/>
  <c r="P89" i="6"/>
  <c r="O89" i="6"/>
  <c r="N89" i="6"/>
  <c r="M89" i="6"/>
  <c r="L89" i="6"/>
  <c r="K89" i="6"/>
  <c r="J89" i="6"/>
  <c r="I89" i="6"/>
  <c r="H89" i="6"/>
  <c r="G89" i="6"/>
  <c r="F89" i="6"/>
  <c r="E89" i="6"/>
  <c r="D89" i="6"/>
  <c r="C89" i="6"/>
  <c r="P88" i="6"/>
  <c r="O88" i="6"/>
  <c r="N88" i="6"/>
  <c r="M88" i="6"/>
  <c r="L88" i="6"/>
  <c r="K88" i="6"/>
  <c r="J88" i="6"/>
  <c r="I88" i="6"/>
  <c r="H88" i="6"/>
  <c r="G88" i="6"/>
  <c r="F88" i="6"/>
  <c r="E88" i="6"/>
  <c r="D88" i="6"/>
  <c r="C88" i="6"/>
  <c r="P87" i="6"/>
  <c r="O87" i="6"/>
  <c r="N87" i="6"/>
  <c r="M87" i="6"/>
  <c r="L87" i="6"/>
  <c r="K87" i="6"/>
  <c r="J87" i="6"/>
  <c r="I87" i="6"/>
  <c r="H87" i="6"/>
  <c r="G87" i="6"/>
  <c r="F87" i="6"/>
  <c r="E87" i="6"/>
  <c r="D87" i="6"/>
  <c r="C87" i="6"/>
  <c r="P86" i="6"/>
  <c r="O86" i="6"/>
  <c r="N86" i="6"/>
  <c r="M86" i="6"/>
  <c r="L86" i="6"/>
  <c r="K86" i="6"/>
  <c r="J86" i="6"/>
  <c r="I86" i="6"/>
  <c r="H86" i="6"/>
  <c r="G86" i="6"/>
  <c r="F86" i="6"/>
  <c r="E86" i="6"/>
  <c r="D86" i="6"/>
  <c r="C86" i="6"/>
  <c r="P85" i="6"/>
  <c r="O85" i="6"/>
  <c r="N85" i="6"/>
  <c r="M85" i="6"/>
  <c r="L85" i="6"/>
  <c r="K85" i="6"/>
  <c r="J85" i="6"/>
  <c r="I85" i="6"/>
  <c r="H85" i="6"/>
  <c r="G85" i="6"/>
  <c r="F85" i="6"/>
  <c r="E85" i="6"/>
  <c r="D85" i="6"/>
  <c r="C85" i="6"/>
  <c r="P84" i="6"/>
  <c r="O84" i="6"/>
  <c r="N84" i="6"/>
  <c r="M84" i="6"/>
  <c r="L84" i="6"/>
  <c r="K84" i="6"/>
  <c r="J84" i="6"/>
  <c r="I84" i="6"/>
  <c r="H84" i="6"/>
  <c r="G84" i="6"/>
  <c r="F84" i="6"/>
  <c r="E84" i="6"/>
  <c r="D84" i="6"/>
  <c r="C84" i="6"/>
  <c r="P83" i="6"/>
  <c r="O83" i="6"/>
  <c r="N83" i="6"/>
  <c r="M83" i="6"/>
  <c r="L83" i="6"/>
  <c r="K83" i="6"/>
  <c r="J83" i="6"/>
  <c r="I83" i="6"/>
  <c r="H83" i="6"/>
  <c r="G83" i="6"/>
  <c r="F83" i="6"/>
  <c r="E83" i="6"/>
  <c r="D83" i="6"/>
  <c r="C83" i="6"/>
  <c r="P82" i="6"/>
  <c r="O82" i="6"/>
  <c r="N82" i="6"/>
  <c r="M82" i="6"/>
  <c r="L82" i="6"/>
  <c r="K82" i="6"/>
  <c r="J82" i="6"/>
  <c r="I82" i="6"/>
  <c r="H82" i="6"/>
  <c r="G82" i="6"/>
  <c r="F82" i="6"/>
  <c r="E82" i="6"/>
  <c r="D82" i="6"/>
  <c r="C82" i="6"/>
  <c r="P81" i="6"/>
  <c r="O81" i="6"/>
  <c r="N81" i="6"/>
  <c r="M81" i="6"/>
  <c r="L81" i="6"/>
  <c r="K81" i="6"/>
  <c r="J81" i="6"/>
  <c r="I81" i="6"/>
  <c r="H81" i="6"/>
  <c r="G81" i="6"/>
  <c r="F81" i="6"/>
  <c r="E81" i="6"/>
  <c r="D81" i="6"/>
  <c r="C81" i="6"/>
  <c r="P80" i="6"/>
  <c r="O80" i="6"/>
  <c r="N80" i="6"/>
  <c r="M80" i="6"/>
  <c r="L80" i="6"/>
  <c r="K80" i="6"/>
  <c r="J80" i="6"/>
  <c r="I80" i="6"/>
  <c r="H80" i="6"/>
  <c r="G80" i="6"/>
  <c r="F80" i="6"/>
  <c r="E80" i="6"/>
  <c r="D80" i="6"/>
  <c r="C80" i="6"/>
  <c r="P79" i="6"/>
  <c r="O79" i="6"/>
  <c r="N79" i="6"/>
  <c r="M79" i="6"/>
  <c r="L79" i="6"/>
  <c r="K79" i="6"/>
  <c r="J79" i="6"/>
  <c r="I79" i="6"/>
  <c r="H79" i="6"/>
  <c r="G79" i="6"/>
  <c r="F79" i="6"/>
  <c r="E79" i="6"/>
  <c r="D79" i="6"/>
  <c r="C79" i="6"/>
  <c r="P78" i="6"/>
  <c r="O78" i="6"/>
  <c r="N78" i="6"/>
  <c r="M78" i="6"/>
  <c r="L78" i="6"/>
  <c r="K78" i="6"/>
  <c r="J78" i="6"/>
  <c r="I78" i="6"/>
  <c r="H78" i="6"/>
  <c r="G78" i="6"/>
  <c r="F78" i="6"/>
  <c r="E78" i="6"/>
  <c r="D78" i="6"/>
  <c r="C78" i="6"/>
  <c r="P77" i="6"/>
  <c r="O77" i="6"/>
  <c r="N77" i="6"/>
  <c r="M77" i="6"/>
  <c r="L77" i="6"/>
  <c r="K77" i="6"/>
  <c r="J77" i="6"/>
  <c r="I77" i="6"/>
  <c r="H77" i="6"/>
  <c r="G77" i="6"/>
  <c r="F77" i="6"/>
  <c r="E77" i="6"/>
  <c r="D77" i="6"/>
  <c r="C77" i="6"/>
  <c r="P76" i="6"/>
  <c r="O76" i="6"/>
  <c r="N76" i="6"/>
  <c r="M76" i="6"/>
  <c r="L76" i="6"/>
  <c r="K76" i="6"/>
  <c r="J76" i="6"/>
  <c r="I76" i="6"/>
  <c r="H76" i="6"/>
  <c r="G76" i="6"/>
  <c r="F76" i="6"/>
  <c r="E76" i="6"/>
  <c r="D76" i="6"/>
  <c r="C76" i="6"/>
  <c r="P75" i="6"/>
  <c r="O75" i="6"/>
  <c r="N75" i="6"/>
  <c r="M75" i="6"/>
  <c r="L75" i="6"/>
  <c r="K75" i="6"/>
  <c r="J75" i="6"/>
  <c r="I75" i="6"/>
  <c r="H75" i="6"/>
  <c r="G75" i="6"/>
  <c r="F75" i="6"/>
  <c r="E75" i="6"/>
  <c r="D75" i="6"/>
  <c r="C75" i="6"/>
  <c r="P74" i="6"/>
  <c r="O74" i="6"/>
  <c r="N74" i="6"/>
  <c r="M74" i="6"/>
  <c r="L74" i="6"/>
  <c r="K74" i="6"/>
  <c r="J74" i="6"/>
  <c r="I74" i="6"/>
  <c r="H74" i="6"/>
  <c r="G74" i="6"/>
  <c r="F74" i="6"/>
  <c r="E74" i="6"/>
  <c r="D74" i="6"/>
  <c r="C74" i="6"/>
  <c r="P73" i="6"/>
  <c r="O73" i="6"/>
  <c r="N73" i="6"/>
  <c r="M73" i="6"/>
  <c r="L73" i="6"/>
  <c r="K73" i="6"/>
  <c r="J73" i="6"/>
  <c r="I73" i="6"/>
  <c r="H73" i="6"/>
  <c r="G73" i="6"/>
  <c r="F73" i="6"/>
  <c r="E73" i="6"/>
  <c r="D73" i="6"/>
  <c r="C73" i="6"/>
  <c r="P72" i="6"/>
  <c r="O72" i="6"/>
  <c r="N72" i="6"/>
  <c r="M72" i="6"/>
  <c r="L72" i="6"/>
  <c r="K72" i="6"/>
  <c r="J72" i="6"/>
  <c r="I72" i="6"/>
  <c r="H72" i="6"/>
  <c r="G72" i="6"/>
  <c r="F72" i="6"/>
  <c r="E72" i="6"/>
  <c r="D72" i="6"/>
  <c r="C72" i="6"/>
  <c r="P71" i="6"/>
  <c r="O71" i="6"/>
  <c r="N71" i="6"/>
  <c r="M71" i="6"/>
  <c r="L71" i="6"/>
  <c r="K71" i="6"/>
  <c r="J71" i="6"/>
  <c r="I71" i="6"/>
  <c r="H71" i="6"/>
  <c r="G71" i="6"/>
  <c r="F71" i="6"/>
  <c r="E71" i="6"/>
  <c r="D71" i="6"/>
  <c r="C71" i="6"/>
  <c r="P70" i="6"/>
  <c r="O70" i="6"/>
  <c r="N70" i="6"/>
  <c r="M70" i="6"/>
  <c r="L70" i="6"/>
  <c r="K70" i="6"/>
  <c r="J70" i="6"/>
  <c r="I70" i="6"/>
  <c r="H70" i="6"/>
  <c r="G70" i="6"/>
  <c r="F70" i="6"/>
  <c r="E70" i="6"/>
  <c r="D70" i="6"/>
  <c r="C70" i="6"/>
  <c r="P69" i="6"/>
  <c r="O69" i="6"/>
  <c r="N69" i="6"/>
  <c r="M69" i="6"/>
  <c r="L69" i="6"/>
  <c r="K69" i="6"/>
  <c r="J69" i="6"/>
  <c r="I69" i="6"/>
  <c r="H69" i="6"/>
  <c r="G69" i="6"/>
  <c r="F69" i="6"/>
  <c r="E69" i="6"/>
  <c r="D69" i="6"/>
  <c r="C69" i="6"/>
  <c r="P68" i="6"/>
  <c r="O68" i="6"/>
  <c r="N68" i="6"/>
  <c r="M68" i="6"/>
  <c r="L68" i="6"/>
  <c r="K68" i="6"/>
  <c r="J68" i="6"/>
  <c r="I68" i="6"/>
  <c r="H68" i="6"/>
  <c r="G68" i="6"/>
  <c r="F68" i="6"/>
  <c r="E68" i="6"/>
  <c r="D68" i="6"/>
  <c r="C68" i="6"/>
  <c r="P67" i="6"/>
  <c r="O67" i="6"/>
  <c r="N67" i="6"/>
  <c r="M67" i="6"/>
  <c r="L67" i="6"/>
  <c r="K67" i="6"/>
  <c r="J67" i="6"/>
  <c r="I67" i="6"/>
  <c r="H67" i="6"/>
  <c r="G67" i="6"/>
  <c r="F67" i="6"/>
  <c r="E67" i="6"/>
  <c r="D67" i="6"/>
  <c r="C67" i="6"/>
  <c r="P66" i="6"/>
  <c r="O66" i="6"/>
  <c r="N66" i="6"/>
  <c r="M66" i="6"/>
  <c r="L66" i="6"/>
  <c r="K66" i="6"/>
  <c r="J66" i="6"/>
  <c r="I66" i="6"/>
  <c r="H66" i="6"/>
  <c r="G66" i="6"/>
  <c r="F66" i="6"/>
  <c r="E66" i="6"/>
  <c r="D66" i="6"/>
  <c r="C66" i="6"/>
  <c r="P65" i="6"/>
  <c r="O65" i="6"/>
  <c r="N65" i="6"/>
  <c r="M65" i="6"/>
  <c r="L65" i="6"/>
  <c r="K65" i="6"/>
  <c r="J65" i="6"/>
  <c r="I65" i="6"/>
  <c r="H65" i="6"/>
  <c r="G65" i="6"/>
  <c r="F65" i="6"/>
  <c r="E65" i="6"/>
  <c r="D65" i="6"/>
  <c r="C65" i="6"/>
  <c r="P64" i="6"/>
  <c r="O64" i="6"/>
  <c r="N64" i="6"/>
  <c r="M64" i="6"/>
  <c r="L64" i="6"/>
  <c r="K64" i="6"/>
  <c r="J64" i="6"/>
  <c r="I64" i="6"/>
  <c r="H64" i="6"/>
  <c r="G64" i="6"/>
  <c r="F64" i="6"/>
  <c r="E64" i="6"/>
  <c r="D64" i="6"/>
  <c r="C64" i="6"/>
  <c r="P63" i="6"/>
  <c r="O63" i="6"/>
  <c r="N63" i="6"/>
  <c r="M63" i="6"/>
  <c r="L63" i="6"/>
  <c r="K63" i="6"/>
  <c r="J63" i="6"/>
  <c r="I63" i="6"/>
  <c r="H63" i="6"/>
  <c r="G63" i="6"/>
  <c r="F63" i="6"/>
  <c r="E63" i="6"/>
  <c r="D63" i="6"/>
  <c r="C63" i="6"/>
  <c r="P62" i="6"/>
  <c r="O62" i="6"/>
  <c r="N62" i="6"/>
  <c r="M62" i="6"/>
  <c r="L62" i="6"/>
  <c r="K62" i="6"/>
  <c r="J62" i="6"/>
  <c r="I62" i="6"/>
  <c r="H62" i="6"/>
  <c r="G62" i="6"/>
  <c r="F62" i="6"/>
  <c r="E62" i="6"/>
  <c r="D62" i="6"/>
  <c r="C62" i="6"/>
  <c r="P61" i="6"/>
  <c r="O61" i="6"/>
  <c r="N61" i="6"/>
  <c r="M61" i="6"/>
  <c r="L61" i="6"/>
  <c r="K61" i="6"/>
  <c r="J61" i="6"/>
  <c r="I61" i="6"/>
  <c r="H61" i="6"/>
  <c r="G61" i="6"/>
  <c r="F61" i="6"/>
  <c r="E61" i="6"/>
  <c r="D61" i="6"/>
  <c r="C61" i="6"/>
  <c r="P60" i="6"/>
  <c r="O60" i="6"/>
  <c r="N60" i="6"/>
  <c r="M60" i="6"/>
  <c r="L60" i="6"/>
  <c r="K60" i="6"/>
  <c r="J60" i="6"/>
  <c r="I60" i="6"/>
  <c r="H60" i="6"/>
  <c r="G60" i="6"/>
  <c r="F60" i="6"/>
  <c r="E60" i="6"/>
  <c r="D60" i="6"/>
  <c r="C60" i="6"/>
  <c r="P59" i="6"/>
  <c r="O59" i="6"/>
  <c r="N59" i="6"/>
  <c r="M59" i="6"/>
  <c r="L59" i="6"/>
  <c r="K59" i="6"/>
  <c r="J59" i="6"/>
  <c r="I59" i="6"/>
  <c r="H59" i="6"/>
  <c r="G59" i="6"/>
  <c r="F59" i="6"/>
  <c r="E59" i="6"/>
  <c r="D59" i="6"/>
  <c r="C59" i="6"/>
  <c r="P58" i="6"/>
  <c r="O58" i="6"/>
  <c r="N58" i="6"/>
  <c r="M58" i="6"/>
  <c r="L58" i="6"/>
  <c r="K58" i="6"/>
  <c r="J58" i="6"/>
  <c r="I58" i="6"/>
  <c r="H58" i="6"/>
  <c r="G58" i="6"/>
  <c r="F58" i="6"/>
  <c r="E58" i="6"/>
  <c r="D58" i="6"/>
  <c r="C58" i="6"/>
  <c r="P57" i="6"/>
  <c r="O57" i="6"/>
  <c r="N57" i="6"/>
  <c r="M57" i="6"/>
  <c r="L57" i="6"/>
  <c r="K57" i="6"/>
  <c r="J57" i="6"/>
  <c r="I57" i="6"/>
  <c r="H57" i="6"/>
  <c r="G57" i="6"/>
  <c r="F57" i="6"/>
  <c r="E57" i="6"/>
  <c r="D57" i="6"/>
  <c r="C57" i="6"/>
  <c r="P56" i="6"/>
  <c r="O56" i="6"/>
  <c r="N56" i="6"/>
  <c r="M56" i="6"/>
  <c r="L56" i="6"/>
  <c r="K56" i="6"/>
  <c r="J56" i="6"/>
  <c r="I56" i="6"/>
  <c r="H56" i="6"/>
  <c r="G56" i="6"/>
  <c r="F56" i="6"/>
  <c r="E56" i="6"/>
  <c r="D56" i="6"/>
  <c r="C56" i="6"/>
  <c r="P55" i="6"/>
  <c r="O55" i="6"/>
  <c r="N55" i="6"/>
  <c r="M55" i="6"/>
  <c r="L55" i="6"/>
  <c r="K55" i="6"/>
  <c r="J55" i="6"/>
  <c r="I55" i="6"/>
  <c r="H55" i="6"/>
  <c r="G55" i="6"/>
  <c r="F55" i="6"/>
  <c r="E55" i="6"/>
  <c r="D55" i="6"/>
  <c r="C55" i="6"/>
  <c r="P54" i="6"/>
  <c r="O54" i="6"/>
  <c r="N54" i="6"/>
  <c r="M54" i="6"/>
  <c r="L54" i="6"/>
  <c r="K54" i="6"/>
  <c r="J54" i="6"/>
  <c r="I54" i="6"/>
  <c r="H54" i="6"/>
  <c r="G54" i="6"/>
  <c r="F54" i="6"/>
  <c r="E54" i="6"/>
  <c r="D54" i="6"/>
  <c r="C54" i="6"/>
  <c r="P53" i="6"/>
  <c r="O53" i="6"/>
  <c r="N53" i="6"/>
  <c r="M53" i="6"/>
  <c r="L53" i="6"/>
  <c r="K53" i="6"/>
  <c r="J53" i="6"/>
  <c r="I53" i="6"/>
  <c r="H53" i="6"/>
  <c r="G53" i="6"/>
  <c r="F53" i="6"/>
  <c r="E53" i="6"/>
  <c r="D53" i="6"/>
  <c r="C53" i="6"/>
  <c r="P52" i="6"/>
  <c r="O52" i="6"/>
  <c r="N52" i="6"/>
  <c r="M52" i="6"/>
  <c r="L52" i="6"/>
  <c r="K52" i="6"/>
  <c r="J52" i="6"/>
  <c r="I52" i="6"/>
  <c r="H52" i="6"/>
  <c r="G52" i="6"/>
  <c r="F52" i="6"/>
  <c r="E52" i="6"/>
  <c r="D52" i="6"/>
  <c r="C52" i="6"/>
  <c r="P51" i="6"/>
  <c r="O51" i="6"/>
  <c r="N51" i="6"/>
  <c r="M51" i="6"/>
  <c r="L51" i="6"/>
  <c r="K51" i="6"/>
  <c r="J51" i="6"/>
  <c r="I51" i="6"/>
  <c r="H51" i="6"/>
  <c r="G51" i="6"/>
  <c r="F51" i="6"/>
  <c r="E51" i="6"/>
  <c r="D51" i="6"/>
  <c r="C51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P49" i="6"/>
  <c r="O49" i="6"/>
  <c r="N49" i="6"/>
  <c r="M49" i="6"/>
  <c r="L49" i="6"/>
  <c r="K49" i="6"/>
  <c r="J49" i="6"/>
  <c r="I49" i="6"/>
  <c r="H49" i="6"/>
  <c r="G49" i="6"/>
  <c r="F49" i="6"/>
  <c r="E49" i="6"/>
  <c r="D49" i="6"/>
  <c r="C49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C48" i="6"/>
  <c r="P47" i="6"/>
  <c r="O47" i="6"/>
  <c r="N47" i="6"/>
  <c r="M47" i="6"/>
  <c r="L47" i="6"/>
  <c r="K47" i="6"/>
  <c r="J47" i="6"/>
  <c r="I47" i="6"/>
  <c r="H47" i="6"/>
  <c r="G47" i="6"/>
  <c r="F47" i="6"/>
  <c r="E47" i="6"/>
  <c r="D47" i="6"/>
  <c r="C47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P43" i="6"/>
  <c r="O43" i="6"/>
  <c r="N43" i="6"/>
  <c r="M43" i="6"/>
  <c r="L43" i="6"/>
  <c r="K43" i="6"/>
  <c r="J43" i="6"/>
  <c r="I43" i="6"/>
  <c r="H43" i="6"/>
  <c r="G43" i="6"/>
  <c r="F43" i="6"/>
  <c r="E43" i="6"/>
  <c r="D43" i="6"/>
  <c r="C43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C42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C41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P4" i="6"/>
  <c r="O4" i="6"/>
  <c r="N4" i="6"/>
  <c r="M4" i="6"/>
  <c r="L4" i="6"/>
  <c r="K4" i="6"/>
  <c r="J4" i="6"/>
  <c r="I4" i="6"/>
  <c r="H4" i="6"/>
  <c r="G4" i="6"/>
  <c r="F4" i="6"/>
  <c r="E4" i="6"/>
  <c r="D4" i="6"/>
  <c r="C4" i="6"/>
  <c r="P3" i="6"/>
  <c r="O3" i="6"/>
  <c r="N3" i="6"/>
  <c r="M3" i="6"/>
  <c r="L3" i="6"/>
  <c r="K3" i="6"/>
  <c r="J3" i="6"/>
  <c r="I3" i="6"/>
  <c r="H3" i="6"/>
  <c r="G3" i="6"/>
  <c r="F3" i="6"/>
  <c r="E3" i="6"/>
  <c r="D3" i="6"/>
  <c r="C3" i="6"/>
  <c r="P2" i="6"/>
  <c r="O2" i="6"/>
  <c r="N2" i="6"/>
  <c r="M2" i="6"/>
  <c r="L2" i="6"/>
  <c r="K2" i="6"/>
  <c r="J2" i="6"/>
  <c r="I2" i="6"/>
  <c r="H2" i="6"/>
  <c r="G2" i="6"/>
  <c r="F2" i="6"/>
  <c r="E2" i="6"/>
  <c r="D2" i="6"/>
  <c r="C2" i="6"/>
  <c r="Q3" i="6"/>
  <c r="Q4" i="6"/>
  <c r="Q5" i="6"/>
  <c r="Q6" i="6"/>
  <c r="Q7" i="6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8" i="6"/>
  <c r="Q39" i="6"/>
  <c r="Q40" i="6"/>
  <c r="Q41" i="6"/>
  <c r="Q42" i="6"/>
  <c r="Q43" i="6"/>
  <c r="Q44" i="6"/>
  <c r="Q45" i="6"/>
  <c r="Q46" i="6"/>
  <c r="Q47" i="6"/>
  <c r="Q48" i="6"/>
  <c r="Q49" i="6"/>
  <c r="Q50" i="6"/>
  <c r="Q51" i="6"/>
  <c r="Q52" i="6"/>
  <c r="Q53" i="6"/>
  <c r="Q54" i="6"/>
  <c r="Q55" i="6"/>
  <c r="Q56" i="6"/>
  <c r="Q57" i="6"/>
  <c r="Q58" i="6"/>
  <c r="Q59" i="6"/>
  <c r="Q60" i="6"/>
  <c r="Q61" i="6"/>
  <c r="Q62" i="6"/>
  <c r="Q63" i="6"/>
  <c r="Q64" i="6"/>
  <c r="Q65" i="6"/>
  <c r="Q66" i="6"/>
  <c r="Q67" i="6"/>
  <c r="Q68" i="6"/>
  <c r="Q69" i="6"/>
  <c r="Q70" i="6"/>
  <c r="Q71" i="6"/>
  <c r="Q72" i="6"/>
  <c r="Q73" i="6"/>
  <c r="Q74" i="6"/>
  <c r="Q75" i="6"/>
  <c r="Q76" i="6"/>
  <c r="Q77" i="6"/>
  <c r="Q78" i="6"/>
  <c r="Q79" i="6"/>
  <c r="Q80" i="6"/>
  <c r="Q81" i="6"/>
  <c r="Q82" i="6"/>
  <c r="Q83" i="6"/>
  <c r="Q84" i="6"/>
  <c r="Q85" i="6"/>
  <c r="Q86" i="6"/>
  <c r="Q87" i="6"/>
  <c r="Q88" i="6"/>
  <c r="Q89" i="6"/>
  <c r="Q90" i="6"/>
  <c r="Q91" i="6"/>
  <c r="Q92" i="6"/>
  <c r="Q93" i="6"/>
  <c r="Q94" i="6"/>
  <c r="Q95" i="6"/>
  <c r="Q96" i="6"/>
  <c r="Q97" i="6"/>
  <c r="Q98" i="6"/>
  <c r="Q99" i="6"/>
  <c r="Q100" i="6"/>
  <c r="Q101" i="6"/>
  <c r="Q102" i="6"/>
  <c r="Q103" i="6"/>
  <c r="Q2" i="6"/>
  <c r="P103" i="10"/>
  <c r="O103" i="10"/>
  <c r="N103" i="10"/>
  <c r="M103" i="10"/>
  <c r="L103" i="10"/>
  <c r="K103" i="10"/>
  <c r="J103" i="10"/>
  <c r="I103" i="10"/>
  <c r="H103" i="10"/>
  <c r="G103" i="10"/>
  <c r="F103" i="10"/>
  <c r="E103" i="10"/>
  <c r="D103" i="10"/>
  <c r="C103" i="10"/>
  <c r="P102" i="10"/>
  <c r="O102" i="10"/>
  <c r="N102" i="10"/>
  <c r="M102" i="10"/>
  <c r="L102" i="10"/>
  <c r="K102" i="10"/>
  <c r="J102" i="10"/>
  <c r="I102" i="10"/>
  <c r="H102" i="10"/>
  <c r="G102" i="10"/>
  <c r="F102" i="10"/>
  <c r="E102" i="10"/>
  <c r="D102" i="10"/>
  <c r="C102" i="10"/>
  <c r="P101" i="10"/>
  <c r="O101" i="10"/>
  <c r="N101" i="10"/>
  <c r="M101" i="10"/>
  <c r="L101" i="10"/>
  <c r="K101" i="10"/>
  <c r="J101" i="10"/>
  <c r="I101" i="10"/>
  <c r="H101" i="10"/>
  <c r="G101" i="10"/>
  <c r="F101" i="10"/>
  <c r="E101" i="10"/>
  <c r="D101" i="10"/>
  <c r="C101" i="10"/>
  <c r="P100" i="10"/>
  <c r="O100" i="10"/>
  <c r="N100" i="10"/>
  <c r="M100" i="10"/>
  <c r="L100" i="10"/>
  <c r="K100" i="10"/>
  <c r="J100" i="10"/>
  <c r="I100" i="10"/>
  <c r="H100" i="10"/>
  <c r="G100" i="10"/>
  <c r="F100" i="10"/>
  <c r="E100" i="10"/>
  <c r="D100" i="10"/>
  <c r="C100" i="10"/>
  <c r="P99" i="10"/>
  <c r="O99" i="10"/>
  <c r="N99" i="10"/>
  <c r="M99" i="10"/>
  <c r="L99" i="10"/>
  <c r="K99" i="10"/>
  <c r="J99" i="10"/>
  <c r="I99" i="10"/>
  <c r="H99" i="10"/>
  <c r="G99" i="10"/>
  <c r="F99" i="10"/>
  <c r="E99" i="10"/>
  <c r="D99" i="10"/>
  <c r="C99" i="10"/>
  <c r="P98" i="10"/>
  <c r="O98" i="10"/>
  <c r="N98" i="10"/>
  <c r="M98" i="10"/>
  <c r="L98" i="10"/>
  <c r="K98" i="10"/>
  <c r="J98" i="10"/>
  <c r="I98" i="10"/>
  <c r="H98" i="10"/>
  <c r="G98" i="10"/>
  <c r="F98" i="10"/>
  <c r="E98" i="10"/>
  <c r="D98" i="10"/>
  <c r="C98" i="10"/>
  <c r="P97" i="10"/>
  <c r="O97" i="10"/>
  <c r="N97" i="10"/>
  <c r="M97" i="10"/>
  <c r="L97" i="10"/>
  <c r="K97" i="10"/>
  <c r="J97" i="10"/>
  <c r="I97" i="10"/>
  <c r="H97" i="10"/>
  <c r="G97" i="10"/>
  <c r="F97" i="10"/>
  <c r="E97" i="10"/>
  <c r="D97" i="10"/>
  <c r="C97" i="10"/>
  <c r="P96" i="10"/>
  <c r="O96" i="10"/>
  <c r="N96" i="10"/>
  <c r="M96" i="10"/>
  <c r="L96" i="10"/>
  <c r="K96" i="10"/>
  <c r="J96" i="10"/>
  <c r="I96" i="10"/>
  <c r="H96" i="10"/>
  <c r="G96" i="10"/>
  <c r="F96" i="10"/>
  <c r="E96" i="10"/>
  <c r="D96" i="10"/>
  <c r="C96" i="10"/>
  <c r="P95" i="10"/>
  <c r="O95" i="10"/>
  <c r="N95" i="10"/>
  <c r="M95" i="10"/>
  <c r="L95" i="10"/>
  <c r="K95" i="10"/>
  <c r="J95" i="10"/>
  <c r="I95" i="10"/>
  <c r="H95" i="10"/>
  <c r="G95" i="10"/>
  <c r="F95" i="10"/>
  <c r="E95" i="10"/>
  <c r="D95" i="10"/>
  <c r="C95" i="10"/>
  <c r="P94" i="10"/>
  <c r="O94" i="10"/>
  <c r="N94" i="10"/>
  <c r="M94" i="10"/>
  <c r="L94" i="10"/>
  <c r="K94" i="10"/>
  <c r="J94" i="10"/>
  <c r="I94" i="10"/>
  <c r="H94" i="10"/>
  <c r="G94" i="10"/>
  <c r="F94" i="10"/>
  <c r="E94" i="10"/>
  <c r="D94" i="10"/>
  <c r="C94" i="10"/>
  <c r="P93" i="10"/>
  <c r="O93" i="10"/>
  <c r="N93" i="10"/>
  <c r="M93" i="10"/>
  <c r="L93" i="10"/>
  <c r="K93" i="10"/>
  <c r="J93" i="10"/>
  <c r="I93" i="10"/>
  <c r="H93" i="10"/>
  <c r="G93" i="10"/>
  <c r="F93" i="10"/>
  <c r="E93" i="10"/>
  <c r="D93" i="10"/>
  <c r="C93" i="10"/>
  <c r="P92" i="10"/>
  <c r="O92" i="10"/>
  <c r="N92" i="10"/>
  <c r="M92" i="10"/>
  <c r="L92" i="10"/>
  <c r="K92" i="10"/>
  <c r="J92" i="10"/>
  <c r="I92" i="10"/>
  <c r="H92" i="10"/>
  <c r="G92" i="10"/>
  <c r="F92" i="10"/>
  <c r="E92" i="10"/>
  <c r="D92" i="10"/>
  <c r="C92" i="10"/>
  <c r="P91" i="10"/>
  <c r="O91" i="10"/>
  <c r="N91" i="10"/>
  <c r="M91" i="10"/>
  <c r="L91" i="10"/>
  <c r="K91" i="10"/>
  <c r="J91" i="10"/>
  <c r="I91" i="10"/>
  <c r="H91" i="10"/>
  <c r="G91" i="10"/>
  <c r="F91" i="10"/>
  <c r="E91" i="10"/>
  <c r="D91" i="10"/>
  <c r="C91" i="10"/>
  <c r="P90" i="10"/>
  <c r="O90" i="10"/>
  <c r="N90" i="10"/>
  <c r="M90" i="10"/>
  <c r="L90" i="10"/>
  <c r="K90" i="10"/>
  <c r="J90" i="10"/>
  <c r="I90" i="10"/>
  <c r="H90" i="10"/>
  <c r="G90" i="10"/>
  <c r="F90" i="10"/>
  <c r="E90" i="10"/>
  <c r="D90" i="10"/>
  <c r="C90" i="10"/>
  <c r="P89" i="10"/>
  <c r="O89" i="10"/>
  <c r="N89" i="10"/>
  <c r="M89" i="10"/>
  <c r="L89" i="10"/>
  <c r="K89" i="10"/>
  <c r="J89" i="10"/>
  <c r="I89" i="10"/>
  <c r="H89" i="10"/>
  <c r="G89" i="10"/>
  <c r="F89" i="10"/>
  <c r="E89" i="10"/>
  <c r="D89" i="10"/>
  <c r="C89" i="10"/>
  <c r="P88" i="10"/>
  <c r="O88" i="10"/>
  <c r="N88" i="10"/>
  <c r="M88" i="10"/>
  <c r="L88" i="10"/>
  <c r="K88" i="10"/>
  <c r="J88" i="10"/>
  <c r="I88" i="10"/>
  <c r="H88" i="10"/>
  <c r="G88" i="10"/>
  <c r="F88" i="10"/>
  <c r="E88" i="10"/>
  <c r="D88" i="10"/>
  <c r="C88" i="10"/>
  <c r="P87" i="10"/>
  <c r="O87" i="10"/>
  <c r="N87" i="10"/>
  <c r="M87" i="10"/>
  <c r="L87" i="10"/>
  <c r="K87" i="10"/>
  <c r="J87" i="10"/>
  <c r="I87" i="10"/>
  <c r="H87" i="10"/>
  <c r="G87" i="10"/>
  <c r="F87" i="10"/>
  <c r="E87" i="10"/>
  <c r="D87" i="10"/>
  <c r="C87" i="10"/>
  <c r="P86" i="10"/>
  <c r="O86" i="10"/>
  <c r="N86" i="10"/>
  <c r="M86" i="10"/>
  <c r="L86" i="10"/>
  <c r="K86" i="10"/>
  <c r="J86" i="10"/>
  <c r="I86" i="10"/>
  <c r="H86" i="10"/>
  <c r="G86" i="10"/>
  <c r="F86" i="10"/>
  <c r="E86" i="10"/>
  <c r="D86" i="10"/>
  <c r="C86" i="10"/>
  <c r="P85" i="10"/>
  <c r="O85" i="10"/>
  <c r="N85" i="10"/>
  <c r="M85" i="10"/>
  <c r="L85" i="10"/>
  <c r="K85" i="10"/>
  <c r="J85" i="10"/>
  <c r="I85" i="10"/>
  <c r="H85" i="10"/>
  <c r="G85" i="10"/>
  <c r="F85" i="10"/>
  <c r="E85" i="10"/>
  <c r="D85" i="10"/>
  <c r="C85" i="10"/>
  <c r="P84" i="10"/>
  <c r="O84" i="10"/>
  <c r="N84" i="10"/>
  <c r="M84" i="10"/>
  <c r="L84" i="10"/>
  <c r="K84" i="10"/>
  <c r="J84" i="10"/>
  <c r="I84" i="10"/>
  <c r="H84" i="10"/>
  <c r="G84" i="10"/>
  <c r="F84" i="10"/>
  <c r="E84" i="10"/>
  <c r="D84" i="10"/>
  <c r="C84" i="10"/>
  <c r="P83" i="10"/>
  <c r="O83" i="10"/>
  <c r="N83" i="10"/>
  <c r="M83" i="10"/>
  <c r="L83" i="10"/>
  <c r="K83" i="10"/>
  <c r="J83" i="10"/>
  <c r="I83" i="10"/>
  <c r="H83" i="10"/>
  <c r="G83" i="10"/>
  <c r="F83" i="10"/>
  <c r="E83" i="10"/>
  <c r="D83" i="10"/>
  <c r="C83" i="10"/>
  <c r="P82" i="10"/>
  <c r="O82" i="10"/>
  <c r="N82" i="10"/>
  <c r="M82" i="10"/>
  <c r="L82" i="10"/>
  <c r="K82" i="10"/>
  <c r="J82" i="10"/>
  <c r="I82" i="10"/>
  <c r="H82" i="10"/>
  <c r="G82" i="10"/>
  <c r="F82" i="10"/>
  <c r="E82" i="10"/>
  <c r="D82" i="10"/>
  <c r="C82" i="10"/>
  <c r="P81" i="10"/>
  <c r="O81" i="10"/>
  <c r="N81" i="10"/>
  <c r="M81" i="10"/>
  <c r="L81" i="10"/>
  <c r="K81" i="10"/>
  <c r="J81" i="10"/>
  <c r="I81" i="10"/>
  <c r="H81" i="10"/>
  <c r="G81" i="10"/>
  <c r="F81" i="10"/>
  <c r="E81" i="10"/>
  <c r="D81" i="10"/>
  <c r="C81" i="10"/>
  <c r="P80" i="10"/>
  <c r="O80" i="10"/>
  <c r="N80" i="10"/>
  <c r="M80" i="10"/>
  <c r="L80" i="10"/>
  <c r="K80" i="10"/>
  <c r="J80" i="10"/>
  <c r="I80" i="10"/>
  <c r="H80" i="10"/>
  <c r="G80" i="10"/>
  <c r="F80" i="10"/>
  <c r="E80" i="10"/>
  <c r="D80" i="10"/>
  <c r="C80" i="10"/>
  <c r="P79" i="10"/>
  <c r="O79" i="10"/>
  <c r="N79" i="10"/>
  <c r="M79" i="10"/>
  <c r="L79" i="10"/>
  <c r="K79" i="10"/>
  <c r="J79" i="10"/>
  <c r="I79" i="10"/>
  <c r="H79" i="10"/>
  <c r="G79" i="10"/>
  <c r="F79" i="10"/>
  <c r="E79" i="10"/>
  <c r="D79" i="10"/>
  <c r="C79" i="10"/>
  <c r="P78" i="10"/>
  <c r="O78" i="10"/>
  <c r="N78" i="10"/>
  <c r="M78" i="10"/>
  <c r="L78" i="10"/>
  <c r="K78" i="10"/>
  <c r="J78" i="10"/>
  <c r="I78" i="10"/>
  <c r="H78" i="10"/>
  <c r="G78" i="10"/>
  <c r="F78" i="10"/>
  <c r="E78" i="10"/>
  <c r="D78" i="10"/>
  <c r="C78" i="10"/>
  <c r="P77" i="10"/>
  <c r="O77" i="10"/>
  <c r="N77" i="10"/>
  <c r="M77" i="10"/>
  <c r="L77" i="10"/>
  <c r="K77" i="10"/>
  <c r="J77" i="10"/>
  <c r="I77" i="10"/>
  <c r="H77" i="10"/>
  <c r="G77" i="10"/>
  <c r="F77" i="10"/>
  <c r="E77" i="10"/>
  <c r="D77" i="10"/>
  <c r="C77" i="10"/>
  <c r="P76" i="10"/>
  <c r="O76" i="10"/>
  <c r="N76" i="10"/>
  <c r="M76" i="10"/>
  <c r="L76" i="10"/>
  <c r="K76" i="10"/>
  <c r="J76" i="10"/>
  <c r="I76" i="10"/>
  <c r="H76" i="10"/>
  <c r="G76" i="10"/>
  <c r="F76" i="10"/>
  <c r="E76" i="10"/>
  <c r="D76" i="10"/>
  <c r="C76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C75" i="10"/>
  <c r="P74" i="10"/>
  <c r="O74" i="10"/>
  <c r="N74" i="10"/>
  <c r="M74" i="10"/>
  <c r="L74" i="10"/>
  <c r="K74" i="10"/>
  <c r="J74" i="10"/>
  <c r="I74" i="10"/>
  <c r="H74" i="10"/>
  <c r="G74" i="10"/>
  <c r="F74" i="10"/>
  <c r="E74" i="10"/>
  <c r="D74" i="10"/>
  <c r="C74" i="10"/>
  <c r="P73" i="10"/>
  <c r="O73" i="10"/>
  <c r="N73" i="10"/>
  <c r="M73" i="10"/>
  <c r="L73" i="10"/>
  <c r="K73" i="10"/>
  <c r="J73" i="10"/>
  <c r="I73" i="10"/>
  <c r="H73" i="10"/>
  <c r="G73" i="10"/>
  <c r="F73" i="10"/>
  <c r="E73" i="10"/>
  <c r="D73" i="10"/>
  <c r="C73" i="10"/>
  <c r="P72" i="10"/>
  <c r="O72" i="10"/>
  <c r="N72" i="10"/>
  <c r="M72" i="10"/>
  <c r="L72" i="10"/>
  <c r="K72" i="10"/>
  <c r="J72" i="10"/>
  <c r="I72" i="10"/>
  <c r="H72" i="10"/>
  <c r="G72" i="10"/>
  <c r="F72" i="10"/>
  <c r="E72" i="10"/>
  <c r="D72" i="10"/>
  <c r="C72" i="10"/>
  <c r="P71" i="10"/>
  <c r="O71" i="10"/>
  <c r="N71" i="10"/>
  <c r="M71" i="10"/>
  <c r="L71" i="10"/>
  <c r="K71" i="10"/>
  <c r="J71" i="10"/>
  <c r="I71" i="10"/>
  <c r="H71" i="10"/>
  <c r="G71" i="10"/>
  <c r="F71" i="10"/>
  <c r="E71" i="10"/>
  <c r="D71" i="10"/>
  <c r="C71" i="10"/>
  <c r="P70" i="10"/>
  <c r="O70" i="10"/>
  <c r="N70" i="10"/>
  <c r="M70" i="10"/>
  <c r="L70" i="10"/>
  <c r="K70" i="10"/>
  <c r="J70" i="10"/>
  <c r="I70" i="10"/>
  <c r="H70" i="10"/>
  <c r="G70" i="10"/>
  <c r="F70" i="10"/>
  <c r="E70" i="10"/>
  <c r="D70" i="10"/>
  <c r="C70" i="10"/>
  <c r="P69" i="10"/>
  <c r="O69" i="10"/>
  <c r="N69" i="10"/>
  <c r="M69" i="10"/>
  <c r="L69" i="10"/>
  <c r="K69" i="10"/>
  <c r="J69" i="10"/>
  <c r="I69" i="10"/>
  <c r="H69" i="10"/>
  <c r="G69" i="10"/>
  <c r="F69" i="10"/>
  <c r="E69" i="10"/>
  <c r="D69" i="10"/>
  <c r="C69" i="10"/>
  <c r="P68" i="10"/>
  <c r="O68" i="10"/>
  <c r="N68" i="10"/>
  <c r="M68" i="10"/>
  <c r="L68" i="10"/>
  <c r="K68" i="10"/>
  <c r="J68" i="10"/>
  <c r="I68" i="10"/>
  <c r="H68" i="10"/>
  <c r="G68" i="10"/>
  <c r="F68" i="10"/>
  <c r="E68" i="10"/>
  <c r="D68" i="10"/>
  <c r="C68" i="10"/>
  <c r="P67" i="10"/>
  <c r="O67" i="10"/>
  <c r="N67" i="10"/>
  <c r="M67" i="10"/>
  <c r="L67" i="10"/>
  <c r="K67" i="10"/>
  <c r="J67" i="10"/>
  <c r="I67" i="10"/>
  <c r="H67" i="10"/>
  <c r="G67" i="10"/>
  <c r="F67" i="10"/>
  <c r="E67" i="10"/>
  <c r="D67" i="10"/>
  <c r="C67" i="10"/>
  <c r="P66" i="10"/>
  <c r="O66" i="10"/>
  <c r="N66" i="10"/>
  <c r="M66" i="10"/>
  <c r="L66" i="10"/>
  <c r="K66" i="10"/>
  <c r="J66" i="10"/>
  <c r="I66" i="10"/>
  <c r="H66" i="10"/>
  <c r="G66" i="10"/>
  <c r="F66" i="10"/>
  <c r="E66" i="10"/>
  <c r="D66" i="10"/>
  <c r="C66" i="10"/>
  <c r="P65" i="10"/>
  <c r="O65" i="10"/>
  <c r="N65" i="10"/>
  <c r="M65" i="10"/>
  <c r="L65" i="10"/>
  <c r="K65" i="10"/>
  <c r="J65" i="10"/>
  <c r="I65" i="10"/>
  <c r="H65" i="10"/>
  <c r="G65" i="10"/>
  <c r="F65" i="10"/>
  <c r="E65" i="10"/>
  <c r="D65" i="10"/>
  <c r="P64" i="10"/>
  <c r="O64" i="10"/>
  <c r="N64" i="10"/>
  <c r="M64" i="10"/>
  <c r="L64" i="10"/>
  <c r="K64" i="10"/>
  <c r="J64" i="10"/>
  <c r="I64" i="10"/>
  <c r="H64" i="10"/>
  <c r="G64" i="10"/>
  <c r="F64" i="10"/>
  <c r="E64" i="10"/>
  <c r="D64" i="10"/>
  <c r="C64" i="10"/>
  <c r="P63" i="10"/>
  <c r="O63" i="10"/>
  <c r="N63" i="10"/>
  <c r="M63" i="10"/>
  <c r="L63" i="10"/>
  <c r="K63" i="10"/>
  <c r="J63" i="10"/>
  <c r="I63" i="10"/>
  <c r="H63" i="10"/>
  <c r="G63" i="10"/>
  <c r="F63" i="10"/>
  <c r="E63" i="10"/>
  <c r="D63" i="10"/>
  <c r="C63" i="10"/>
  <c r="P62" i="10"/>
  <c r="O62" i="10"/>
  <c r="N62" i="10"/>
  <c r="M62" i="10"/>
  <c r="L62" i="10"/>
  <c r="K62" i="10"/>
  <c r="J62" i="10"/>
  <c r="I62" i="10"/>
  <c r="H62" i="10"/>
  <c r="G62" i="10"/>
  <c r="F62" i="10"/>
  <c r="E62" i="10"/>
  <c r="D62" i="10"/>
  <c r="C62" i="10"/>
  <c r="P61" i="10"/>
  <c r="O61" i="10"/>
  <c r="N61" i="10"/>
  <c r="M61" i="10"/>
  <c r="L61" i="10"/>
  <c r="K61" i="10"/>
  <c r="J61" i="10"/>
  <c r="I61" i="10"/>
  <c r="H61" i="10"/>
  <c r="G61" i="10"/>
  <c r="F61" i="10"/>
  <c r="E61" i="10"/>
  <c r="D61" i="10"/>
  <c r="C61" i="10"/>
  <c r="P60" i="10"/>
  <c r="O60" i="10"/>
  <c r="N60" i="10"/>
  <c r="M60" i="10"/>
  <c r="L60" i="10"/>
  <c r="K60" i="10"/>
  <c r="J60" i="10"/>
  <c r="I60" i="10"/>
  <c r="H60" i="10"/>
  <c r="G60" i="10"/>
  <c r="F60" i="10"/>
  <c r="E60" i="10"/>
  <c r="D60" i="10"/>
  <c r="C60" i="10"/>
  <c r="P59" i="10"/>
  <c r="O59" i="10"/>
  <c r="N59" i="10"/>
  <c r="M59" i="10"/>
  <c r="L59" i="10"/>
  <c r="K59" i="10"/>
  <c r="J59" i="10"/>
  <c r="I59" i="10"/>
  <c r="H59" i="10"/>
  <c r="G59" i="10"/>
  <c r="F59" i="10"/>
  <c r="E59" i="10"/>
  <c r="D59" i="10"/>
  <c r="C59" i="10"/>
  <c r="P58" i="10"/>
  <c r="O58" i="10"/>
  <c r="N58" i="10"/>
  <c r="M58" i="10"/>
  <c r="L58" i="10"/>
  <c r="K58" i="10"/>
  <c r="J58" i="10"/>
  <c r="I58" i="10"/>
  <c r="H58" i="10"/>
  <c r="G58" i="10"/>
  <c r="F58" i="10"/>
  <c r="E58" i="10"/>
  <c r="D58" i="10"/>
  <c r="C58" i="10"/>
  <c r="P57" i="10"/>
  <c r="O57" i="10"/>
  <c r="N57" i="10"/>
  <c r="M57" i="10"/>
  <c r="L57" i="10"/>
  <c r="K57" i="10"/>
  <c r="J57" i="10"/>
  <c r="I57" i="10"/>
  <c r="H57" i="10"/>
  <c r="G57" i="10"/>
  <c r="F57" i="10"/>
  <c r="E57" i="10"/>
  <c r="D57" i="10"/>
  <c r="C57" i="10"/>
  <c r="P56" i="10"/>
  <c r="O56" i="10"/>
  <c r="N56" i="10"/>
  <c r="M56" i="10"/>
  <c r="L56" i="10"/>
  <c r="K56" i="10"/>
  <c r="J56" i="10"/>
  <c r="I56" i="10"/>
  <c r="H56" i="10"/>
  <c r="G56" i="10"/>
  <c r="F56" i="10"/>
  <c r="E56" i="10"/>
  <c r="D56" i="10"/>
  <c r="C56" i="10"/>
  <c r="P55" i="10"/>
  <c r="O55" i="10"/>
  <c r="N55" i="10"/>
  <c r="M55" i="10"/>
  <c r="L55" i="10"/>
  <c r="K55" i="10"/>
  <c r="J55" i="10"/>
  <c r="I55" i="10"/>
  <c r="H55" i="10"/>
  <c r="G55" i="10"/>
  <c r="F55" i="10"/>
  <c r="E55" i="10"/>
  <c r="D55" i="10"/>
  <c r="C55" i="10"/>
  <c r="P54" i="10"/>
  <c r="O54" i="10"/>
  <c r="N54" i="10"/>
  <c r="M54" i="10"/>
  <c r="L54" i="10"/>
  <c r="K54" i="10"/>
  <c r="J54" i="10"/>
  <c r="I54" i="10"/>
  <c r="H54" i="10"/>
  <c r="G54" i="10"/>
  <c r="F54" i="10"/>
  <c r="E54" i="10"/>
  <c r="D54" i="10"/>
  <c r="C54" i="10"/>
  <c r="P53" i="10"/>
  <c r="O53" i="10"/>
  <c r="N53" i="10"/>
  <c r="M53" i="10"/>
  <c r="L53" i="10"/>
  <c r="K53" i="10"/>
  <c r="J53" i="10"/>
  <c r="I53" i="10"/>
  <c r="H53" i="10"/>
  <c r="G53" i="10"/>
  <c r="F53" i="10"/>
  <c r="E53" i="10"/>
  <c r="D53" i="10"/>
  <c r="C53" i="10"/>
  <c r="P52" i="10"/>
  <c r="O52" i="10"/>
  <c r="N52" i="10"/>
  <c r="M52" i="10"/>
  <c r="L52" i="10"/>
  <c r="K52" i="10"/>
  <c r="J52" i="10"/>
  <c r="I52" i="10"/>
  <c r="H52" i="10"/>
  <c r="G52" i="10"/>
  <c r="F52" i="10"/>
  <c r="E52" i="10"/>
  <c r="D52" i="10"/>
  <c r="C52" i="10"/>
  <c r="P51" i="10"/>
  <c r="O51" i="10"/>
  <c r="N51" i="10"/>
  <c r="M51" i="10"/>
  <c r="L51" i="10"/>
  <c r="K51" i="10"/>
  <c r="J51" i="10"/>
  <c r="I51" i="10"/>
  <c r="H51" i="10"/>
  <c r="G51" i="10"/>
  <c r="F51" i="10"/>
  <c r="E51" i="10"/>
  <c r="D51" i="10"/>
  <c r="C51" i="10"/>
  <c r="P50" i="10"/>
  <c r="O50" i="10"/>
  <c r="N50" i="10"/>
  <c r="M50" i="10"/>
  <c r="L50" i="10"/>
  <c r="K50" i="10"/>
  <c r="J50" i="10"/>
  <c r="I50" i="10"/>
  <c r="H50" i="10"/>
  <c r="G50" i="10"/>
  <c r="F50" i="10"/>
  <c r="E50" i="10"/>
  <c r="D50" i="10"/>
  <c r="C50" i="10"/>
  <c r="P49" i="10"/>
  <c r="O49" i="10"/>
  <c r="N49" i="10"/>
  <c r="M49" i="10"/>
  <c r="L49" i="10"/>
  <c r="K49" i="10"/>
  <c r="J49" i="10"/>
  <c r="I49" i="10"/>
  <c r="H49" i="10"/>
  <c r="G49" i="10"/>
  <c r="F49" i="10"/>
  <c r="E49" i="10"/>
  <c r="D49" i="10"/>
  <c r="C49" i="10"/>
  <c r="P48" i="10"/>
  <c r="O48" i="10"/>
  <c r="N48" i="10"/>
  <c r="M48" i="10"/>
  <c r="L48" i="10"/>
  <c r="K48" i="10"/>
  <c r="J48" i="10"/>
  <c r="I48" i="10"/>
  <c r="H48" i="10"/>
  <c r="G48" i="10"/>
  <c r="F48" i="10"/>
  <c r="E48" i="10"/>
  <c r="D48" i="10"/>
  <c r="C48" i="10"/>
  <c r="P47" i="10"/>
  <c r="O47" i="10"/>
  <c r="N47" i="10"/>
  <c r="M47" i="10"/>
  <c r="L47" i="10"/>
  <c r="K47" i="10"/>
  <c r="J47" i="10"/>
  <c r="I47" i="10"/>
  <c r="H47" i="10"/>
  <c r="G47" i="10"/>
  <c r="F47" i="10"/>
  <c r="E47" i="10"/>
  <c r="D47" i="10"/>
  <c r="C47" i="10"/>
  <c r="P46" i="10"/>
  <c r="O46" i="10"/>
  <c r="N46" i="10"/>
  <c r="M46" i="10"/>
  <c r="L46" i="10"/>
  <c r="K46" i="10"/>
  <c r="J46" i="10"/>
  <c r="I46" i="10"/>
  <c r="H46" i="10"/>
  <c r="G46" i="10"/>
  <c r="F46" i="10"/>
  <c r="E46" i="10"/>
  <c r="D46" i="10"/>
  <c r="C46" i="10"/>
  <c r="P45" i="10"/>
  <c r="O45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P44" i="10"/>
  <c r="O44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P43" i="10"/>
  <c r="O43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P42" i="10"/>
  <c r="O42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P41" i="10"/>
  <c r="O41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P40" i="10"/>
  <c r="O40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P39" i="10"/>
  <c r="O39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P38" i="10"/>
  <c r="O38" i="10"/>
  <c r="N38" i="10"/>
  <c r="M38" i="10"/>
  <c r="L38" i="10"/>
  <c r="K38" i="10"/>
  <c r="J38" i="10"/>
  <c r="I38" i="10"/>
  <c r="H38" i="10"/>
  <c r="G38" i="10"/>
  <c r="F38" i="10"/>
  <c r="E38" i="10"/>
  <c r="D38" i="10"/>
  <c r="C38" i="10"/>
  <c r="P37" i="10"/>
  <c r="O37" i="10"/>
  <c r="N37" i="10"/>
  <c r="M37" i="10"/>
  <c r="L37" i="10"/>
  <c r="K37" i="10"/>
  <c r="J37" i="10"/>
  <c r="I37" i="10"/>
  <c r="H37" i="10"/>
  <c r="G37" i="10"/>
  <c r="F37" i="10"/>
  <c r="E37" i="10"/>
  <c r="D37" i="10"/>
  <c r="C37" i="10"/>
  <c r="P36" i="10"/>
  <c r="O36" i="10"/>
  <c r="N36" i="10"/>
  <c r="M36" i="10"/>
  <c r="L36" i="10"/>
  <c r="K36" i="10"/>
  <c r="J36" i="10"/>
  <c r="I36" i="10"/>
  <c r="H36" i="10"/>
  <c r="G36" i="10"/>
  <c r="F36" i="10"/>
  <c r="E36" i="10"/>
  <c r="D36" i="10"/>
  <c r="C36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D35" i="10"/>
  <c r="C35" i="10"/>
  <c r="P34" i="10"/>
  <c r="O34" i="10"/>
  <c r="N34" i="10"/>
  <c r="M34" i="10"/>
  <c r="L34" i="10"/>
  <c r="K34" i="10"/>
  <c r="J34" i="10"/>
  <c r="I34" i="10"/>
  <c r="H34" i="10"/>
  <c r="G34" i="10"/>
  <c r="F34" i="10"/>
  <c r="E34" i="10"/>
  <c r="D34" i="10"/>
  <c r="C34" i="10"/>
  <c r="P33" i="10"/>
  <c r="O33" i="10"/>
  <c r="N33" i="10"/>
  <c r="M33" i="10"/>
  <c r="L33" i="10"/>
  <c r="K33" i="10"/>
  <c r="J33" i="10"/>
  <c r="I33" i="10"/>
  <c r="H33" i="10"/>
  <c r="G33" i="10"/>
  <c r="F33" i="10"/>
  <c r="E33" i="10"/>
  <c r="D33" i="10"/>
  <c r="C33" i="10"/>
  <c r="P32" i="10"/>
  <c r="O32" i="10"/>
  <c r="N32" i="10"/>
  <c r="M32" i="10"/>
  <c r="L32" i="10"/>
  <c r="K32" i="10"/>
  <c r="J32" i="10"/>
  <c r="I32" i="10"/>
  <c r="H32" i="10"/>
  <c r="G32" i="10"/>
  <c r="F32" i="10"/>
  <c r="E32" i="10"/>
  <c r="D32" i="10"/>
  <c r="C32" i="10"/>
  <c r="P31" i="10"/>
  <c r="O31" i="10"/>
  <c r="N31" i="10"/>
  <c r="M31" i="10"/>
  <c r="L31" i="10"/>
  <c r="K31" i="10"/>
  <c r="J31" i="10"/>
  <c r="I31" i="10"/>
  <c r="H31" i="10"/>
  <c r="G31" i="10"/>
  <c r="F31" i="10"/>
  <c r="E31" i="10"/>
  <c r="D31" i="10"/>
  <c r="C31" i="10"/>
  <c r="P30" i="10"/>
  <c r="O30" i="10"/>
  <c r="N30" i="10"/>
  <c r="M30" i="10"/>
  <c r="L30" i="10"/>
  <c r="K30" i="10"/>
  <c r="J30" i="10"/>
  <c r="I30" i="10"/>
  <c r="H30" i="10"/>
  <c r="G30" i="10"/>
  <c r="F30" i="10"/>
  <c r="E30" i="10"/>
  <c r="D30" i="10"/>
  <c r="C30" i="10"/>
  <c r="P29" i="10"/>
  <c r="O29" i="10"/>
  <c r="N29" i="10"/>
  <c r="M29" i="10"/>
  <c r="L29" i="10"/>
  <c r="K29" i="10"/>
  <c r="J29" i="10"/>
  <c r="I29" i="10"/>
  <c r="H29" i="10"/>
  <c r="G29" i="10"/>
  <c r="F29" i="10"/>
  <c r="E29" i="10"/>
  <c r="D29" i="10"/>
  <c r="C29" i="10"/>
  <c r="P28" i="10"/>
  <c r="O28" i="10"/>
  <c r="N28" i="10"/>
  <c r="M28" i="10"/>
  <c r="L28" i="10"/>
  <c r="K28" i="10"/>
  <c r="J28" i="10"/>
  <c r="I28" i="10"/>
  <c r="H28" i="10"/>
  <c r="G28" i="10"/>
  <c r="F28" i="10"/>
  <c r="E28" i="10"/>
  <c r="D28" i="10"/>
  <c r="C28" i="10"/>
  <c r="P27" i="10"/>
  <c r="O27" i="10"/>
  <c r="N27" i="10"/>
  <c r="M27" i="10"/>
  <c r="L27" i="10"/>
  <c r="K27" i="10"/>
  <c r="J27" i="10"/>
  <c r="I27" i="10"/>
  <c r="H27" i="10"/>
  <c r="G27" i="10"/>
  <c r="F27" i="10"/>
  <c r="E27" i="10"/>
  <c r="D27" i="10"/>
  <c r="C27" i="10"/>
  <c r="P26" i="10"/>
  <c r="O26" i="10"/>
  <c r="N26" i="10"/>
  <c r="M26" i="10"/>
  <c r="L26" i="10"/>
  <c r="K26" i="10"/>
  <c r="J26" i="10"/>
  <c r="I26" i="10"/>
  <c r="H26" i="10"/>
  <c r="G26" i="10"/>
  <c r="F26" i="10"/>
  <c r="E26" i="10"/>
  <c r="D26" i="10"/>
  <c r="C26" i="10"/>
  <c r="P25" i="10"/>
  <c r="O25" i="10"/>
  <c r="N25" i="10"/>
  <c r="M25" i="10"/>
  <c r="L25" i="10"/>
  <c r="K25" i="10"/>
  <c r="J25" i="10"/>
  <c r="I25" i="10"/>
  <c r="H25" i="10"/>
  <c r="G25" i="10"/>
  <c r="F25" i="10"/>
  <c r="E25" i="10"/>
  <c r="D25" i="10"/>
  <c r="C25" i="10"/>
  <c r="P24" i="10"/>
  <c r="O24" i="10"/>
  <c r="N24" i="10"/>
  <c r="M24" i="10"/>
  <c r="L24" i="10"/>
  <c r="K24" i="10"/>
  <c r="J24" i="10"/>
  <c r="I24" i="10"/>
  <c r="H24" i="10"/>
  <c r="G24" i="10"/>
  <c r="F24" i="10"/>
  <c r="E24" i="10"/>
  <c r="D24" i="10"/>
  <c r="C24" i="10"/>
  <c r="P23" i="10"/>
  <c r="O23" i="10"/>
  <c r="N23" i="10"/>
  <c r="M23" i="10"/>
  <c r="L23" i="10"/>
  <c r="K23" i="10"/>
  <c r="J23" i="10"/>
  <c r="I23" i="10"/>
  <c r="H23" i="10"/>
  <c r="G23" i="10"/>
  <c r="F23" i="10"/>
  <c r="E23" i="10"/>
  <c r="D23" i="10"/>
  <c r="C23" i="10"/>
  <c r="P22" i="10"/>
  <c r="O22" i="10"/>
  <c r="N22" i="10"/>
  <c r="M22" i="10"/>
  <c r="L22" i="10"/>
  <c r="K22" i="10"/>
  <c r="J22" i="10"/>
  <c r="I22" i="10"/>
  <c r="H22" i="10"/>
  <c r="G22" i="10"/>
  <c r="F22" i="10"/>
  <c r="E22" i="10"/>
  <c r="D22" i="10"/>
  <c r="C22" i="10"/>
  <c r="P21" i="10"/>
  <c r="O21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P20" i="10"/>
  <c r="O20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P19" i="10"/>
  <c r="O19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P18" i="10"/>
  <c r="O18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P16" i="10"/>
  <c r="O16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P14" i="10"/>
  <c r="O14" i="10"/>
  <c r="N14" i="10"/>
  <c r="M14" i="10"/>
  <c r="L14" i="10"/>
  <c r="K14" i="10"/>
  <c r="J14" i="10"/>
  <c r="I14" i="10"/>
  <c r="H14" i="10"/>
  <c r="G14" i="10"/>
  <c r="F14" i="10"/>
  <c r="E14" i="10"/>
  <c r="D14" i="10"/>
  <c r="C14" i="10"/>
  <c r="P13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C13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D12" i="10"/>
  <c r="C12" i="10"/>
  <c r="P11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C11" i="10"/>
  <c r="P10" i="10"/>
  <c r="O10" i="10"/>
  <c r="N10" i="10"/>
  <c r="M10" i="10"/>
  <c r="L10" i="10"/>
  <c r="K10" i="10"/>
  <c r="J10" i="10"/>
  <c r="I10" i="10"/>
  <c r="H10" i="10"/>
  <c r="G10" i="10"/>
  <c r="F10" i="10"/>
  <c r="E10" i="10"/>
  <c r="D10" i="10"/>
  <c r="C10" i="10"/>
  <c r="P9" i="10"/>
  <c r="O9" i="10"/>
  <c r="N9" i="10"/>
  <c r="M9" i="10"/>
  <c r="L9" i="10"/>
  <c r="K9" i="10"/>
  <c r="J9" i="10"/>
  <c r="I9" i="10"/>
  <c r="H9" i="10"/>
  <c r="G9" i="10"/>
  <c r="F9" i="10"/>
  <c r="E9" i="10"/>
  <c r="D9" i="10"/>
  <c r="C9" i="10"/>
  <c r="P8" i="10"/>
  <c r="O8" i="10"/>
  <c r="N8" i="10"/>
  <c r="M8" i="10"/>
  <c r="L8" i="10"/>
  <c r="K8" i="10"/>
  <c r="J8" i="10"/>
  <c r="I8" i="10"/>
  <c r="H8" i="10"/>
  <c r="G8" i="10"/>
  <c r="F8" i="10"/>
  <c r="E8" i="10"/>
  <c r="D8" i="10"/>
  <c r="C8" i="10"/>
  <c r="P7" i="10"/>
  <c r="O7" i="10"/>
  <c r="N7" i="10"/>
  <c r="M7" i="10"/>
  <c r="L7" i="10"/>
  <c r="K7" i="10"/>
  <c r="J7" i="10"/>
  <c r="I7" i="10"/>
  <c r="H7" i="10"/>
  <c r="G7" i="10"/>
  <c r="F7" i="10"/>
  <c r="E7" i="10"/>
  <c r="D7" i="10"/>
  <c r="C7" i="10"/>
  <c r="P6" i="10"/>
  <c r="O6" i="10"/>
  <c r="N6" i="10"/>
  <c r="M6" i="10"/>
  <c r="L6" i="10"/>
  <c r="K6" i="10"/>
  <c r="J6" i="10"/>
  <c r="I6" i="10"/>
  <c r="H6" i="10"/>
  <c r="G6" i="10"/>
  <c r="F6" i="10"/>
  <c r="E6" i="10"/>
  <c r="D6" i="10"/>
  <c r="C6" i="10"/>
  <c r="P5" i="10"/>
  <c r="O5" i="10"/>
  <c r="N5" i="10"/>
  <c r="M5" i="10"/>
  <c r="L5" i="10"/>
  <c r="K5" i="10"/>
  <c r="J5" i="10"/>
  <c r="I5" i="10"/>
  <c r="H5" i="10"/>
  <c r="G5" i="10"/>
  <c r="F5" i="10"/>
  <c r="E5" i="10"/>
  <c r="D5" i="10"/>
  <c r="C5" i="10"/>
  <c r="P4" i="10"/>
  <c r="O4" i="10"/>
  <c r="N4" i="10"/>
  <c r="M4" i="10"/>
  <c r="L4" i="10"/>
  <c r="K4" i="10"/>
  <c r="J4" i="10"/>
  <c r="I4" i="10"/>
  <c r="H4" i="10"/>
  <c r="G4" i="10"/>
  <c r="F4" i="10"/>
  <c r="E4" i="10"/>
  <c r="D4" i="10"/>
  <c r="C4" i="10"/>
  <c r="P3" i="10"/>
  <c r="O3" i="10"/>
  <c r="N3" i="10"/>
  <c r="M3" i="10"/>
  <c r="L3" i="10"/>
  <c r="K3" i="10"/>
  <c r="J3" i="10"/>
  <c r="I3" i="10"/>
  <c r="H3" i="10"/>
  <c r="G3" i="10"/>
  <c r="F3" i="10"/>
  <c r="E3" i="10"/>
  <c r="D3" i="10"/>
  <c r="C3" i="10"/>
  <c r="P2" i="10"/>
  <c r="O2" i="10"/>
  <c r="N2" i="10"/>
  <c r="M2" i="10"/>
  <c r="L2" i="10"/>
  <c r="K2" i="10"/>
  <c r="J2" i="10"/>
  <c r="I2" i="10"/>
  <c r="H2" i="10"/>
  <c r="G2" i="10"/>
  <c r="F2" i="10"/>
  <c r="E2" i="10"/>
  <c r="D2" i="10"/>
  <c r="C2" i="10"/>
  <c r="Q3" i="10"/>
  <c r="Q4" i="10"/>
  <c r="Q5" i="10"/>
  <c r="Q6" i="10"/>
  <c r="Q7" i="10"/>
  <c r="Q8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74" i="10"/>
  <c r="Q75" i="10"/>
  <c r="Q76" i="10"/>
  <c r="Q77" i="10"/>
  <c r="Q78" i="10"/>
  <c r="Q79" i="10"/>
  <c r="Q80" i="10"/>
  <c r="Q81" i="10"/>
  <c r="Q82" i="10"/>
  <c r="Q83" i="10"/>
  <c r="Q84" i="10"/>
  <c r="Q85" i="10"/>
  <c r="Q86" i="10"/>
  <c r="Q87" i="10"/>
  <c r="Q88" i="10"/>
  <c r="Q89" i="10"/>
  <c r="Q90" i="10"/>
  <c r="Q91" i="10"/>
  <c r="Q92" i="10"/>
  <c r="Q93" i="10"/>
  <c r="Q94" i="10"/>
  <c r="Q95" i="10"/>
  <c r="Q96" i="10"/>
  <c r="Q97" i="10"/>
  <c r="Q98" i="10"/>
  <c r="Q99" i="10"/>
  <c r="Q100" i="10"/>
  <c r="Q101" i="10"/>
  <c r="Q102" i="10"/>
  <c r="Q103" i="10"/>
  <c r="Q2" i="10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P2" i="1"/>
  <c r="O2" i="1"/>
  <c r="N2" i="1"/>
  <c r="M2" i="1"/>
  <c r="L2" i="1"/>
  <c r="K2" i="1"/>
  <c r="J2" i="1"/>
  <c r="I2" i="1"/>
  <c r="H2" i="1"/>
  <c r="G2" i="1"/>
  <c r="F2" i="1"/>
  <c r="E2" i="1"/>
  <c r="D2" i="1"/>
  <c r="C2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2" i="1"/>
</calcChain>
</file>

<file path=xl/sharedStrings.xml><?xml version="1.0" encoding="utf-8"?>
<sst xmlns="http://schemas.openxmlformats.org/spreadsheetml/2006/main" count="2508" uniqueCount="223">
  <si>
    <t>A</t>
  </si>
  <si>
    <t>A01</t>
  </si>
  <si>
    <t>Culture et production animale, chasse et services annexes (01)</t>
  </si>
  <si>
    <t>A02</t>
  </si>
  <si>
    <t>Sylviculture et exploitation forestière (02)</t>
  </si>
  <si>
    <t>A03</t>
  </si>
  <si>
    <t>Pêche et aquaculture (03)</t>
  </si>
  <si>
    <t>B</t>
  </si>
  <si>
    <t>C</t>
  </si>
  <si>
    <t>Industrie</t>
  </si>
  <si>
    <t>C10-C12</t>
  </si>
  <si>
    <t>Industries alimentaires, fabrication de boissons et de produits à base de tabac (10-12)</t>
  </si>
  <si>
    <t>C13-C15</t>
  </si>
  <si>
    <t>Fabrication de textiles, industrie de l'habillement, industrie du cuir et de la chaussure (13-15)</t>
  </si>
  <si>
    <t>C16-C18</t>
  </si>
  <si>
    <t>C16</t>
  </si>
  <si>
    <t>Travail du bois et fabrication d'articles en bois et en liège, à l'exception des meubles (16)</t>
  </si>
  <si>
    <t>C17</t>
  </si>
  <si>
    <t>C18</t>
  </si>
  <si>
    <t>C19</t>
  </si>
  <si>
    <t>C20</t>
  </si>
  <si>
    <t>C21</t>
  </si>
  <si>
    <t>C22_C23</t>
  </si>
  <si>
    <t>C22</t>
  </si>
  <si>
    <t>C23</t>
  </si>
  <si>
    <t>Fabrication d'autres produits minéraux non métalliques (23)</t>
  </si>
  <si>
    <t>C24_C25</t>
  </si>
  <si>
    <t>C25</t>
  </si>
  <si>
    <t>C26</t>
  </si>
  <si>
    <t>Fabrication de produits informatiques, électroniques et optiques (26)</t>
  </si>
  <si>
    <t>C27</t>
  </si>
  <si>
    <t>Fabrication d'équipements électriques (27)</t>
  </si>
  <si>
    <t>C28</t>
  </si>
  <si>
    <t>Fabrication de machines et d'équipements n.c.a. (28)</t>
  </si>
  <si>
    <t>C29_C30</t>
  </si>
  <si>
    <t>C29</t>
  </si>
  <si>
    <t>Construction et assemblage de véhicules automobiles, de remorques et de semi-remorques (29)</t>
  </si>
  <si>
    <t>C30</t>
  </si>
  <si>
    <t>Fabrication d'autres matériels de transport (30)</t>
  </si>
  <si>
    <t>C31-C33</t>
  </si>
  <si>
    <t>C31_C32</t>
  </si>
  <si>
    <t>Fabrication de meubles; autres industries manufacturières (31-32)</t>
  </si>
  <si>
    <t>C33</t>
  </si>
  <si>
    <t>Réparation et installation de machines et d'équipements (33)</t>
  </si>
  <si>
    <t>D</t>
  </si>
  <si>
    <t>Production et distribution d'électricité, de gaz, de vapeur et d'air conditionné (35)</t>
  </si>
  <si>
    <t>E</t>
  </si>
  <si>
    <t>E36</t>
  </si>
  <si>
    <t>Captage, traitement et distribution d'eau (36)</t>
  </si>
  <si>
    <t>E37-E39</t>
  </si>
  <si>
    <t>Collecte et traitement des eaux usées; collecte, traitement et élimination des déchets; récupération; dépollution et autres services de gestion des déchets (37-39)</t>
  </si>
  <si>
    <t>F</t>
  </si>
  <si>
    <t>Construction (41-43)</t>
  </si>
  <si>
    <t>G</t>
  </si>
  <si>
    <t>G45</t>
  </si>
  <si>
    <t>Commerce de gros et de détail et réparation de véhicules automobiles et de motocycles (45)</t>
  </si>
  <si>
    <t>G46</t>
  </si>
  <si>
    <t>G47</t>
  </si>
  <si>
    <t>H</t>
  </si>
  <si>
    <t>H49</t>
  </si>
  <si>
    <t>Transports terrestres et transport par conduites (49)</t>
  </si>
  <si>
    <t>H50</t>
  </si>
  <si>
    <t>Transports par eau (50)</t>
  </si>
  <si>
    <t>H51</t>
  </si>
  <si>
    <t>Transports aériens (51)</t>
  </si>
  <si>
    <t>H52</t>
  </si>
  <si>
    <t>Entreposage et services auxiliaires des transports (52)</t>
  </si>
  <si>
    <t>H53</t>
  </si>
  <si>
    <t>Activités de poste et de courrier (53)</t>
  </si>
  <si>
    <t>I</t>
  </si>
  <si>
    <t>Hébergement; restauration (55-56)</t>
  </si>
  <si>
    <t>J</t>
  </si>
  <si>
    <t>J58-J60</t>
  </si>
  <si>
    <t>J58</t>
  </si>
  <si>
    <t>Éditions (58)</t>
  </si>
  <si>
    <t>J59_J60</t>
  </si>
  <si>
    <t>Production de films cinématographiques, de vidéo et de programmes de télévision, enregistrement sonore et édition musicale; programmation et diffusion de programmes de radio et de télévision (59-60)</t>
  </si>
  <si>
    <t>J61</t>
  </si>
  <si>
    <t>Télécommunications (61)</t>
  </si>
  <si>
    <t>J62_J63</t>
  </si>
  <si>
    <t>K</t>
  </si>
  <si>
    <t>K64</t>
  </si>
  <si>
    <t>K65</t>
  </si>
  <si>
    <t>K66</t>
  </si>
  <si>
    <t>Activités auxiliaires de services financiers et d'assurance (66)</t>
  </si>
  <si>
    <t>L</t>
  </si>
  <si>
    <t>Activités immobilières (68)</t>
  </si>
  <si>
    <t>L68A</t>
  </si>
  <si>
    <t>M</t>
  </si>
  <si>
    <t>M69-M71</t>
  </si>
  <si>
    <t>M69_M70</t>
  </si>
  <si>
    <t>Activités juridiques et comptables; activités des sièges sociaux, conseil de gestion (69-70)</t>
  </si>
  <si>
    <t>M71</t>
  </si>
  <si>
    <t>M72</t>
  </si>
  <si>
    <t>Recherche-développement scientifique (72)</t>
  </si>
  <si>
    <t>M73-M75</t>
  </si>
  <si>
    <t>M73</t>
  </si>
  <si>
    <t>Publicité et études de marché (73)</t>
  </si>
  <si>
    <t>M74_M75</t>
  </si>
  <si>
    <t>Autres activités spécialisées, scientifiques et techniques; activités vétérinaires (74-75)</t>
  </si>
  <si>
    <t>N</t>
  </si>
  <si>
    <t>N77</t>
  </si>
  <si>
    <t>Activités de location et location-bail (77)</t>
  </si>
  <si>
    <t>N78</t>
  </si>
  <si>
    <t>Activités liées à l'emploi (78)</t>
  </si>
  <si>
    <t>N79</t>
  </si>
  <si>
    <t>Activités des agences de voyage, voyagistes, services de réservation et activités connexes (79)</t>
  </si>
  <si>
    <t>N80-N82</t>
  </si>
  <si>
    <t>Enquêtes et sécurité; services relatifs aux bâtiments, aménagement paysager; services administratifs de bureau et autres activités de soutien aux entreprises (80-82)</t>
  </si>
  <si>
    <t>O</t>
  </si>
  <si>
    <t>Administration publique et défense, sécurité sociale obligatoire (84)</t>
  </si>
  <si>
    <t>P</t>
  </si>
  <si>
    <t>Enseignement (85)</t>
  </si>
  <si>
    <t>Q</t>
  </si>
  <si>
    <t>Q86</t>
  </si>
  <si>
    <t>Activités pour la santé humaine (86)</t>
  </si>
  <si>
    <t>Q87_Q88</t>
  </si>
  <si>
    <t>R</t>
  </si>
  <si>
    <t>R90-R92</t>
  </si>
  <si>
    <t>R93</t>
  </si>
  <si>
    <t>Activités sportives, récréatives et de loisirs (93)</t>
  </si>
  <si>
    <t>S</t>
  </si>
  <si>
    <t>S94</t>
  </si>
  <si>
    <t>Activités des organisations associatives (94)</t>
  </si>
  <si>
    <t>S95</t>
  </si>
  <si>
    <t>Réparation d'ordinateurs et de biens personnels et domestiques (95)</t>
  </si>
  <si>
    <t>S96</t>
  </si>
  <si>
    <t>Autres services personnels (96)</t>
  </si>
  <si>
    <t>T97-98</t>
  </si>
  <si>
    <t>Activités des ménages en tant qu'employeurs de personnel domestique et activités indifférenciées des ménages en tant que producteurs de biens et services pour usage propre (97-98)</t>
  </si>
  <si>
    <t>U99</t>
  </si>
  <si>
    <t>Activités extra territoriales (99)</t>
  </si>
  <si>
    <t>Émissions atmosphériques des ménages, totaux</t>
  </si>
  <si>
    <t>— Transport</t>
  </si>
  <si>
    <t>— Chauffage/refroidissement</t>
  </si>
  <si>
    <t>— Autre</t>
  </si>
  <si>
    <t>Total des comptes des émissions atmosphériques (industrie + ménages)</t>
  </si>
  <si>
    <t>Moins résidents nationaux à l’étranger</t>
  </si>
  <si>
    <t>-</t>
  </si>
  <si>
    <t>Navires de pêche nationaux opérant à l’étranger</t>
  </si>
  <si>
    <t>Transport terrestre</t>
  </si>
  <si>
    <t>Transport par eau</t>
  </si>
  <si>
    <t>Transport aérien</t>
  </si>
  <si>
    <t>Plus non-résidents présents sur le territoire</t>
  </si>
  <si>
    <t>+</t>
  </si>
  <si>
    <t>= Total des émissions telles que déclarées à la CCNUCC (table 10s1)</t>
  </si>
  <si>
    <t>=Total des émissions telles que déclarées à CLTRAP (table1A)</t>
  </si>
  <si>
    <t>Activités extractives et services de soutien aux industries extractives (05-09)</t>
  </si>
  <si>
    <t>Commerce de gros, à l'exception des véhicules automobiles et des motocycles (46)</t>
  </si>
  <si>
    <t xml:space="preserve"> Commerce de détail, à l'exception des automobiles et des motocycles (47)</t>
  </si>
  <si>
    <t>Programmation, conseil et autres activités informatiques; services d'information (62-63)</t>
  </si>
  <si>
    <t>Activités des services financiers, hors assurance et caisses de retraite (64)</t>
  </si>
  <si>
    <t>Assurance, réassurance et caisses de retraite, à l'exclusion des assurances sociales obligatoires (65)</t>
  </si>
  <si>
    <t>Activités d'architecture et d'ingénierie, activités de contrôle et analyses techniques (71)</t>
  </si>
  <si>
    <t>Activités médico-sociales et sociales avec hébergement; action sociale sans hébergement (87-88)</t>
  </si>
  <si>
    <t>Activités créatives, artistiques et de spectacle; bibliothèques, archives, musées et autres activités culturelles; organisation de jeux de hasard et d'argent (90-92)</t>
  </si>
  <si>
    <t>Matières particulaires &lt;= 2.5µm</t>
  </si>
  <si>
    <t>PM2.5</t>
  </si>
  <si>
    <t>Matières particulaires &lt;= 10µm</t>
  </si>
  <si>
    <t>PM10</t>
  </si>
  <si>
    <t>Tonnes NMVOC</t>
  </si>
  <si>
    <t>Composés organiques volatils autres que le méthane</t>
  </si>
  <si>
    <t>NMVOC</t>
  </si>
  <si>
    <t>Monoxyde de carbone</t>
  </si>
  <si>
    <t>CO</t>
  </si>
  <si>
    <t>Ammoniac</t>
  </si>
  <si>
    <t>NH3</t>
  </si>
  <si>
    <t>Dioxyde de soufre</t>
  </si>
  <si>
    <t>Oxydes d'azote</t>
  </si>
  <si>
    <t>NOx</t>
  </si>
  <si>
    <t>Perfluorocarbones</t>
  </si>
  <si>
    <t>PFC</t>
  </si>
  <si>
    <t>Hydrofluorocarbures</t>
  </si>
  <si>
    <t>HFC</t>
  </si>
  <si>
    <t>Dioxyde de carbone</t>
  </si>
  <si>
    <t>CO2</t>
  </si>
  <si>
    <t>Tonnes de N2O</t>
  </si>
  <si>
    <t>Protoxyde d'azote</t>
  </si>
  <si>
    <t>N2O</t>
  </si>
  <si>
    <t>Tonnes de CH4</t>
  </si>
  <si>
    <t>Méthane</t>
  </si>
  <si>
    <t>CH4</t>
  </si>
  <si>
    <t>Unité</t>
  </si>
  <si>
    <t>Polluant</t>
  </si>
  <si>
    <t>BIOM</t>
  </si>
  <si>
    <t>SOx</t>
  </si>
  <si>
    <t>Industrie du papier et du carton (17)</t>
  </si>
  <si>
    <t>Imprimerie et reproduction d'enregistrements (18)</t>
  </si>
  <si>
    <t>Cokéfaction et raffinage (19)</t>
  </si>
  <si>
    <t>Industrie chimique (20)</t>
  </si>
  <si>
    <t>Fabrication de produits pharmaceutiques de base (21)</t>
  </si>
  <si>
    <t>Fabrication de produits en caoutchouc et en plastique (22)</t>
  </si>
  <si>
    <t>C24</t>
  </si>
  <si>
    <t>Métallurgie (24)</t>
  </si>
  <si>
    <t>Fabrication de produits métalliques, à l'exception des machines et des équipements (25)</t>
  </si>
  <si>
    <t>A_U   01-99 Total producteurs</t>
  </si>
  <si>
    <r>
      <t>Emissions du protoxyde d'azote par secteur (activité économique), 
en tonnes de N</t>
    </r>
    <r>
      <rPr>
        <vertAlign val="subscript"/>
        <sz val="8"/>
        <rFont val="Trebuchet MS"/>
        <family val="2"/>
      </rPr>
      <t>2</t>
    </r>
    <r>
      <rPr>
        <sz val="8"/>
        <rFont val="Trebuchet MS"/>
        <family val="2"/>
      </rPr>
      <t>O</t>
    </r>
  </si>
  <si>
    <t>Emissions de méthane par secteur (activité économique), en tonnes de CH4</t>
  </si>
  <si>
    <t xml:space="preserve">Emissions d’hydrofluorocarbures par secteur (activité économique), 
en tonnes d'équivalents CO2
</t>
  </si>
  <si>
    <t xml:space="preserve">Emissions des perfluorocarbones par secteur (activité économique), en tonnes d'équivalents CO2
</t>
  </si>
  <si>
    <t>Emissions d’oxydes d'azote par secteur (activité économique), en tonnes de  NO2</t>
  </si>
  <si>
    <t>Emissions d'oxydes de soufre par secteur (activité économique), en tonnes d'équivalents SO2</t>
  </si>
  <si>
    <t>Emissions d’ammoniac par secteur (activité économique), en tonnes de NH3</t>
  </si>
  <si>
    <t>Emissions de monoxyde de carbone par secteur (activité économique), en tonnes de CO</t>
  </si>
  <si>
    <t>Emissions de des particules fines d'un diamètre inférieur à 10 µm par secteur (activité économique), 
en tonnes de PM10</t>
  </si>
  <si>
    <t>Emissions des particules fines d'un diamètre inférieur à 2.5 µm par secteur (activité économique), 
en tonnes de PM2.5</t>
  </si>
  <si>
    <t>Tonnes de CO</t>
  </si>
  <si>
    <t>Tonnes de PM10</t>
  </si>
  <si>
    <t>Tonnes de PM2.5</t>
  </si>
  <si>
    <t>Tonnes de NH3</t>
  </si>
  <si>
    <t>Tonnes d'équivalents CO2</t>
  </si>
  <si>
    <t>Tonnes d'équivalents SO2</t>
  </si>
  <si>
    <t>Emissions des composés organiques volatils autres que le méthane par secteur (activité économique), en  tonnes de NMVOC</t>
  </si>
  <si>
    <t>Kilotonnes de CO2</t>
  </si>
  <si>
    <t>Loyers imputés</t>
  </si>
  <si>
    <t>Dioxyde de carbone issu de la biomasse</t>
  </si>
  <si>
    <t>SF6_NF3</t>
  </si>
  <si>
    <t>Emissions d'hexafluorure de soufre et de trifluorure d'azote par secteur (activité économique), 
en tonnes d'équivalents CO2</t>
  </si>
  <si>
    <t>Hexafluorure de soufre et trifluorure d'azote</t>
  </si>
  <si>
    <r>
      <t>Emissions de dioxyde de carbone par secteur (activité économique), en kilotonnes de CO</t>
    </r>
    <r>
      <rPr>
        <vertAlign val="subscript"/>
        <sz val="8"/>
        <color theme="1"/>
        <rFont val="Trebuchet MS"/>
        <family val="2"/>
      </rPr>
      <t>2</t>
    </r>
  </si>
  <si>
    <r>
      <t>Emissions de dioxyde de carbone issues de la biomasse par secteur (activité économique), 
en kilotonnes de CO</t>
    </r>
    <r>
      <rPr>
        <vertAlign val="subscript"/>
        <sz val="8"/>
        <color theme="1"/>
        <rFont val="Trebuchet MS"/>
        <family val="2"/>
      </rPr>
      <t>2</t>
    </r>
  </si>
  <si>
    <t>Autres ajustements et écarts statistiques</t>
  </si>
  <si>
    <t>Tonnes d'équivalents NO2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</si>
</sst>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"/>
    <numFmt numFmtId="165" formatCode="0.0"/>
  </numFmts>
  <fonts count="19" x14ac:knownFonts="1">
    <font>
      <sz val="11"/>
      <color theme="1"/>
      <name val="Calibri"/>
      <family val="2"/>
      <scheme val="minor"/>
    </font>
    <font>
      <sz val="8"/>
      <color theme="1"/>
      <name val="Trebuchet MS"/>
      <family val="2"/>
    </font>
    <font>
      <sz val="8"/>
      <color rgb="FF000000"/>
      <name val="Trebuchet MS"/>
      <family val="2"/>
    </font>
    <font>
      <sz val="8"/>
      <name val="Trebuchet MS"/>
      <family val="2"/>
    </font>
    <font>
      <b/>
      <u/>
      <sz val="8"/>
      <name val="Trebuchet MS"/>
      <family val="2"/>
    </font>
    <font>
      <i/>
      <sz val="8"/>
      <name val="Trebuchet MS"/>
      <family val="2"/>
    </font>
    <font>
      <b/>
      <sz val="8"/>
      <color theme="1"/>
      <name val="Trebuchet MS"/>
      <family val="2"/>
    </font>
    <font>
      <b/>
      <sz val="8"/>
      <name val="Trebuchet MS"/>
      <family val="2"/>
    </font>
    <font>
      <u/>
      <sz val="8"/>
      <name val="Trebuchet MS"/>
      <family val="2"/>
    </font>
    <font>
      <sz val="7"/>
      <name val="Trebuchet MS"/>
      <family val="2"/>
    </font>
    <font>
      <u/>
      <sz val="8"/>
      <color theme="1"/>
      <name val="Trebuchet MS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8"/>
      <color theme="1"/>
      <name val="Trebuchet MS"/>
      <family val="2"/>
    </font>
    <font>
      <b/>
      <u/>
      <sz val="11"/>
      <color theme="1"/>
      <name val="Calibri"/>
      <family val="2"/>
      <scheme val="minor"/>
    </font>
    <font>
      <vertAlign val="subscript"/>
      <sz val="8"/>
      <name val="Trebuchet MS"/>
      <family val="2"/>
    </font>
    <font>
      <vertAlign val="subscript"/>
      <sz val="8"/>
      <color theme="1"/>
      <name val="Trebuchet MS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ck">
        <color rgb="FF2D687E"/>
      </top>
      <bottom style="thick">
        <color rgb="FF2D687E"/>
      </bottom>
      <diagonal/>
    </border>
    <border>
      <left/>
      <right/>
      <top style="thick">
        <color rgb="FF2D687E"/>
      </top>
      <bottom/>
      <diagonal/>
    </border>
    <border>
      <left/>
      <right/>
      <top/>
      <bottom style="thick">
        <color rgb="FF2D687E"/>
      </bottom>
      <diagonal/>
    </border>
    <border>
      <left/>
      <right/>
      <top style="thick">
        <color theme="8" tint="-0.499984740745262"/>
      </top>
      <bottom style="thick">
        <color theme="8" tint="-0.499984740745262"/>
      </bottom>
      <diagonal/>
    </border>
    <border>
      <left/>
      <right/>
      <top style="thick">
        <color theme="8" tint="-0.24994659260841701"/>
      </top>
      <bottom style="thick">
        <color rgb="FF2D687E"/>
      </bottom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52">
    <xf numFmtId="0" fontId="0" fillId="0" borderId="0" xfId="0"/>
    <xf numFmtId="0" fontId="3" fillId="0" borderId="0" xfId="0" applyFont="1" applyAlignment="1">
      <alignment horizontal="justify" vertical="center" wrapText="1"/>
    </xf>
    <xf numFmtId="0" fontId="3" fillId="0" borderId="3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" fillId="0" borderId="4" xfId="0" applyFont="1" applyBorder="1" applyAlignment="1">
      <alignment vertical="center"/>
    </xf>
    <xf numFmtId="1" fontId="1" fillId="0" borderId="4" xfId="0" applyNumberFormat="1" applyFont="1" applyBorder="1" applyAlignment="1">
      <alignment vertical="center"/>
    </xf>
    <xf numFmtId="164" fontId="2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7" fillId="0" borderId="3" xfId="0" applyFont="1" applyBorder="1" applyAlignment="1">
      <alignment vertical="center"/>
    </xf>
    <xf numFmtId="0" fontId="12" fillId="0" borderId="0" xfId="0" applyFont="1"/>
    <xf numFmtId="0" fontId="13" fillId="0" borderId="0" xfId="0" applyFont="1"/>
    <xf numFmtId="49" fontId="7" fillId="0" borderId="3" xfId="0" applyNumberFormat="1" applyFont="1" applyBorder="1" applyAlignment="1">
      <alignment vertical="center"/>
    </xf>
    <xf numFmtId="165" fontId="14" fillId="0" borderId="2" xfId="0" applyNumberFormat="1" applyFont="1" applyBorder="1" applyAlignment="1">
      <alignment horizontal="right" vertical="center" wrapText="1"/>
    </xf>
    <xf numFmtId="165" fontId="1" fillId="0" borderId="0" xfId="0" applyNumberFormat="1" applyFont="1" applyAlignment="1">
      <alignment horizontal="right" vertical="center" wrapText="1"/>
    </xf>
    <xf numFmtId="165" fontId="1" fillId="0" borderId="0" xfId="0" applyNumberFormat="1" applyFont="1" applyAlignment="1">
      <alignment horizontal="right" vertical="center"/>
    </xf>
    <xf numFmtId="165" fontId="14" fillId="0" borderId="0" xfId="0" applyNumberFormat="1" applyFont="1" applyAlignment="1">
      <alignment horizontal="right" vertical="center" wrapText="1"/>
    </xf>
    <xf numFmtId="165" fontId="6" fillId="0" borderId="1" xfId="0" applyNumberFormat="1" applyFont="1" applyBorder="1" applyAlignment="1">
      <alignment horizontal="right" vertical="center" wrapText="1"/>
    </xf>
    <xf numFmtId="165" fontId="1" fillId="0" borderId="0" xfId="0" applyNumberFormat="1" applyFont="1"/>
    <xf numFmtId="165" fontId="6" fillId="0" borderId="3" xfId="0" applyNumberFormat="1" applyFont="1" applyBorder="1" applyAlignment="1">
      <alignment horizontal="right" vertical="center" wrapText="1"/>
    </xf>
    <xf numFmtId="165" fontId="1" fillId="0" borderId="3" xfId="0" applyNumberFormat="1" applyFont="1" applyBorder="1" applyAlignment="1">
      <alignment horizontal="right" vertical="center" wrapText="1"/>
    </xf>
    <xf numFmtId="165" fontId="7" fillId="0" borderId="3" xfId="0" applyNumberFormat="1" applyFont="1" applyBorder="1" applyAlignment="1">
      <alignment vertical="center"/>
    </xf>
    <xf numFmtId="165" fontId="0" fillId="0" borderId="0" xfId="0" applyNumberFormat="1" applyAlignment="1">
      <alignment horizontal="left"/>
    </xf>
    <xf numFmtId="165" fontId="0" fillId="0" borderId="0" xfId="0" applyNumberFormat="1"/>
    <xf numFmtId="165" fontId="14" fillId="0" borderId="2" xfId="1" applyNumberFormat="1" applyFont="1" applyBorder="1" applyAlignment="1">
      <alignment horizontal="right" vertical="center" wrapText="1"/>
    </xf>
    <xf numFmtId="165" fontId="1" fillId="0" borderId="0" xfId="1" applyNumberFormat="1" applyFont="1" applyBorder="1" applyAlignment="1">
      <alignment horizontal="right" vertical="center" wrapText="1"/>
    </xf>
    <xf numFmtId="165" fontId="1" fillId="0" borderId="0" xfId="1" applyNumberFormat="1" applyFont="1" applyAlignment="1">
      <alignment horizontal="right" vertical="center" wrapText="1"/>
    </xf>
    <xf numFmtId="165" fontId="14" fillId="0" borderId="0" xfId="1" applyNumberFormat="1" applyFont="1" applyAlignment="1">
      <alignment horizontal="right" vertical="center" wrapText="1"/>
    </xf>
    <xf numFmtId="165" fontId="6" fillId="0" borderId="5" xfId="1" applyNumberFormat="1" applyFont="1" applyBorder="1" applyAlignment="1">
      <alignment horizontal="right" vertical="center" wrapText="1"/>
    </xf>
    <xf numFmtId="165" fontId="0" fillId="0" borderId="0" xfId="0" applyNumberFormat="1" applyAlignment="1">
      <alignment horizontal="left" vertical="center"/>
    </xf>
    <xf numFmtId="165" fontId="7" fillId="0" borderId="3" xfId="0" applyNumberFormat="1" applyFont="1" applyBorder="1" applyAlignment="1">
      <alignment horizontal="right" vertical="center" wrapText="1"/>
    </xf>
    <xf numFmtId="165" fontId="6" fillId="0" borderId="4" xfId="0" applyNumberFormat="1" applyFont="1" applyBorder="1" applyAlignment="1">
      <alignment horizontal="right" vertical="center" wrapText="1"/>
    </xf>
    <xf numFmtId="165" fontId="6" fillId="0" borderId="3" xfId="1" applyNumberFormat="1" applyFont="1" applyBorder="1" applyAlignment="1">
      <alignment horizontal="right" vertical="center" wrapText="1"/>
    </xf>
    <xf numFmtId="0" fontId="15" fillId="0" borderId="0" xfId="0" applyFont="1"/>
    <xf numFmtId="0" fontId="3" fillId="0" borderId="0" xfId="0" applyFont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18" fillId="0" borderId="0" xfId="2"/>
    <xf numFmtId="2" fontId="0" fillId="0" borderId="0" xfId="0" applyNumberFormat="1"/>
    <xf numFmtId="0" fontId="10" fillId="0" borderId="0" xfId="0" applyFont="1"/>
    <xf numFmtId="1" fontId="1" fillId="0" borderId="4" xfId="0" applyNumberFormat="1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externalLink" Target="externalLinks/externalLink1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externalLink" Target="externalLinks/externalLink1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15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r\EEA\AEA\AEA2024\RESULTS\t_aea_co2.csv" TargetMode="External"/><Relationship Id="rId1" Type="http://schemas.openxmlformats.org/officeDocument/2006/relationships/externalLinkPath" Target="/usr/EEA/AEA/AEA2024/RESULTS/t_aea_co2.csv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r\EEA\AEA\AEA2024\RESULTS\t_aea_nh3_.csv" TargetMode="External"/><Relationship Id="rId1" Type="http://schemas.openxmlformats.org/officeDocument/2006/relationships/externalLinkPath" Target="/usr/EEA/AEA/AEA2024/RESULTS/t_aea_nh3_.csv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r\EEA\AEA\AEA2024\RESULTS\t_aea_nmvoc.csv" TargetMode="External"/><Relationship Id="rId1" Type="http://schemas.openxmlformats.org/officeDocument/2006/relationships/externalLinkPath" Target="/usr/EEA/AEA/AEA2024/RESULTS/t_aea_nmvoc.csv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r\EEA\AEA\AEA2024\RESULTS\t_aea_co.csv" TargetMode="External"/><Relationship Id="rId1" Type="http://schemas.openxmlformats.org/officeDocument/2006/relationships/externalLinkPath" Target="/usr/EEA/AEA/AEA2024/RESULTS/t_aea_co.csv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r\EEA\AEA\AEA2024\RESULTS\t_aea_pm10.csv" TargetMode="External"/><Relationship Id="rId1" Type="http://schemas.openxmlformats.org/officeDocument/2006/relationships/externalLinkPath" Target="/usr/EEA/AEA/AEA2024/RESULTS/t_aea_pm10.csv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r\EEA\AEA\AEA2024\RESULTS\t_aea_pm25.csv" TargetMode="External"/><Relationship Id="rId1" Type="http://schemas.openxmlformats.org/officeDocument/2006/relationships/externalLinkPath" Target="/usr/EEA/AEA/AEA2024/RESULTS/t_aea_pm25.csv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EEA\AEA\AEA2024\LRTAP\DATA\Annex_I_NFR19-BE.xlsx" TargetMode="External"/><Relationship Id="rId1" Type="http://schemas.openxmlformats.org/officeDocument/2006/relationships/externalLinkPath" Target="file:///T:\EEA\AEA\AEA2024\LRTAP\DATA\Annex_I_NFR19-BE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EEA\AEA\AEA2023\LRTAP\DATA\Annex_I_NFR19-BE20230315.xlsx" TargetMode="External"/><Relationship Id="rId1" Type="http://schemas.openxmlformats.org/officeDocument/2006/relationships/externalLinkPath" Target="file:///T:\EEA\AEA\AEA2023\LRTAP\DATA\Annex_I_NFR19-BE2023031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r\EEA\AEA\AEA2024\RESULTS\t_aea_biombiomassa.csv" TargetMode="External"/><Relationship Id="rId1" Type="http://schemas.openxmlformats.org/officeDocument/2006/relationships/externalLinkPath" Target="/usr/EEA/AEA/AEA2024/RESULTS/t_aea_biombiomassa.csv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r\EEA\AEA\AEA2024\RESULTS\t_aea_ch4.csv" TargetMode="External"/><Relationship Id="rId1" Type="http://schemas.openxmlformats.org/officeDocument/2006/relationships/externalLinkPath" Target="/usr/EEA/AEA/AEA2024/RESULTS/t_aea_ch4.csv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r\EEA\AEA\AEA2024\RESULTS\t_aea_n2o.csv" TargetMode="External"/><Relationship Id="rId1" Type="http://schemas.openxmlformats.org/officeDocument/2006/relationships/externalLinkPath" Target="/usr/EEA/AEA/AEA2024/RESULTS/t_aea_n2o.csv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r\EEA\AEA\AEA2024\RESULTS\t_aea_hfc.csv" TargetMode="External"/><Relationship Id="rId1" Type="http://schemas.openxmlformats.org/officeDocument/2006/relationships/externalLinkPath" Target="/usr/EEA/AEA/AEA2024/RESULTS/t_aea_hfc.csv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r\EEA\AEA\AEA2024\RESULTS\t_aea_pfc.csv" TargetMode="External"/><Relationship Id="rId1" Type="http://schemas.openxmlformats.org/officeDocument/2006/relationships/externalLinkPath" Target="/usr/EEA/AEA/AEA2024/RESULTS/t_aea_pfc.csv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r\EEA\AEA\AEA2024\RESULTS\t_aea_sf6.csv" TargetMode="External"/><Relationship Id="rId1" Type="http://schemas.openxmlformats.org/officeDocument/2006/relationships/externalLinkPath" Target="/usr/EEA/AEA/AEA2024/RESULTS/t_aea_sf6.csv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r\EEA\AEA\AEA2024\RESULTS\t_aea_nox.csv" TargetMode="External"/><Relationship Id="rId1" Type="http://schemas.openxmlformats.org/officeDocument/2006/relationships/externalLinkPath" Target="/usr/EEA/AEA/AEA2024/RESULTS/t_aea_nox.csv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r\EEA\AEA\AEA2024\RESULTS\t_aea_so2_.csv" TargetMode="External"/><Relationship Id="rId1" Type="http://schemas.openxmlformats.org/officeDocument/2006/relationships/externalLinkPath" Target="/usr/EEA/AEA/AEA2024/RESULTS/t_aea_so2_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_aea_co2"/>
    </sheetNames>
    <sheetDataSet>
      <sheetData sheetId="0">
        <row r="7">
          <cell r="B7">
            <v>87656.849131727999</v>
          </cell>
          <cell r="C7">
            <v>76759.65061877</v>
          </cell>
          <cell r="D7">
            <v>82665.899988521996</v>
          </cell>
          <cell r="E7">
            <v>76756.689378194002</v>
          </cell>
          <cell r="F7">
            <v>73304.707445282998</v>
          </cell>
          <cell r="G7">
            <v>71323.896523304007</v>
          </cell>
          <cell r="H7">
            <v>69202.786130141001</v>
          </cell>
          <cell r="I7">
            <v>71895.703308352997</v>
          </cell>
          <cell r="J7">
            <v>71627.061680639003</v>
          </cell>
          <cell r="K7">
            <v>71658.116710123999</v>
          </cell>
          <cell r="L7">
            <v>73544.083464563999</v>
          </cell>
          <cell r="M7">
            <v>74209.541644887999</v>
          </cell>
          <cell r="N7">
            <v>67941.159473758002</v>
          </cell>
          <cell r="O7">
            <v>69018.533105445997</v>
          </cell>
          <cell r="P7">
            <v>66214.322312029995</v>
          </cell>
        </row>
        <row r="8">
          <cell r="B8">
            <v>2132.6854700959998</v>
          </cell>
          <cell r="C8">
            <v>2197.8900179249999</v>
          </cell>
          <cell r="D8">
            <v>2395.1868844959999</v>
          </cell>
          <cell r="E8">
            <v>2095.4072397650002</v>
          </cell>
          <cell r="F8">
            <v>2164.3401140030001</v>
          </cell>
          <cell r="G8">
            <v>2241.6641528979999</v>
          </cell>
          <cell r="H8">
            <v>2075.1408356789998</v>
          </cell>
          <cell r="I8">
            <v>2338.8324695890001</v>
          </cell>
          <cell r="J8">
            <v>2344.4043497020002</v>
          </cell>
          <cell r="K8">
            <v>2393.4608852340002</v>
          </cell>
          <cell r="L8">
            <v>2546.052408779</v>
          </cell>
          <cell r="M8">
            <v>2662.8659792240001</v>
          </cell>
          <cell r="N8">
            <v>2730.6479666710002</v>
          </cell>
          <cell r="O8">
            <v>2882.6939244310001</v>
          </cell>
          <cell r="P8">
            <v>2502.9176334959998</v>
          </cell>
        </row>
        <row r="9">
          <cell r="B9">
            <v>1820.1306892299999</v>
          </cell>
          <cell r="C9">
            <v>1945.2504685230001</v>
          </cell>
          <cell r="D9">
            <v>2131.3228462030002</v>
          </cell>
          <cell r="E9">
            <v>1873.872717081</v>
          </cell>
          <cell r="F9">
            <v>1947.0715643870001</v>
          </cell>
          <cell r="G9">
            <v>2034.838735884</v>
          </cell>
          <cell r="H9">
            <v>1872.9485560810001</v>
          </cell>
          <cell r="I9">
            <v>2137.2121938499999</v>
          </cell>
          <cell r="J9">
            <v>2152.9409453409999</v>
          </cell>
          <cell r="K9">
            <v>2208.4585917210002</v>
          </cell>
          <cell r="L9">
            <v>2336.1609373699998</v>
          </cell>
          <cell r="M9">
            <v>2465.364222879</v>
          </cell>
          <cell r="N9">
            <v>2531.7643828969999</v>
          </cell>
          <cell r="O9">
            <v>2677.7412704819999</v>
          </cell>
          <cell r="P9">
            <v>2304.731766761</v>
          </cell>
        </row>
        <row r="10">
          <cell r="B10">
            <v>61.768187128000001</v>
          </cell>
          <cell r="C10">
            <v>59.677626502000003</v>
          </cell>
          <cell r="D10">
            <v>58.583745030000003</v>
          </cell>
          <cell r="E10">
            <v>58.582865615999999</v>
          </cell>
          <cell r="F10">
            <v>56.100328572999999</v>
          </cell>
          <cell r="G10">
            <v>54.843701254000003</v>
          </cell>
          <cell r="H10">
            <v>52.013873848000003</v>
          </cell>
          <cell r="I10">
            <v>51.214226670000002</v>
          </cell>
          <cell r="J10">
            <v>45.909309151999999</v>
          </cell>
          <cell r="K10">
            <v>44.322926088999999</v>
          </cell>
          <cell r="L10">
            <v>50.344638516000003</v>
          </cell>
          <cell r="M10">
            <v>52.502334953000002</v>
          </cell>
          <cell r="N10">
            <v>50.565798966000003</v>
          </cell>
          <cell r="O10">
            <v>57.537970911000002</v>
          </cell>
          <cell r="P10">
            <v>52.331406154</v>
          </cell>
        </row>
        <row r="11">
          <cell r="B11">
            <v>250.78659373799999</v>
          </cell>
          <cell r="C11">
            <v>192.96192289999999</v>
          </cell>
          <cell r="D11">
            <v>205.280293263</v>
          </cell>
          <cell r="E11">
            <v>162.951657068</v>
          </cell>
          <cell r="F11">
            <v>161.16822104299999</v>
          </cell>
          <cell r="G11">
            <v>151.981715759</v>
          </cell>
          <cell r="H11">
            <v>150.17840575</v>
          </cell>
          <cell r="I11">
            <v>150.40604906900001</v>
          </cell>
          <cell r="J11">
            <v>145.554095209</v>
          </cell>
          <cell r="K11">
            <v>140.67936742399999</v>
          </cell>
          <cell r="L11">
            <v>159.54683289299999</v>
          </cell>
          <cell r="M11">
            <v>144.99942139199999</v>
          </cell>
          <cell r="N11">
            <v>148.31778480700001</v>
          </cell>
          <cell r="O11">
            <v>147.41468303900001</v>
          </cell>
          <cell r="P11">
            <v>145.85446057999999</v>
          </cell>
        </row>
        <row r="12">
          <cell r="B12">
            <v>750.21061486799999</v>
          </cell>
          <cell r="C12">
            <v>594.522997369</v>
          </cell>
          <cell r="D12">
            <v>638.00175159900004</v>
          </cell>
          <cell r="E12">
            <v>693.10247554800003</v>
          </cell>
          <cell r="F12">
            <v>652.81769925200001</v>
          </cell>
          <cell r="G12">
            <v>580.33555485299996</v>
          </cell>
          <cell r="H12">
            <v>565.61603574399999</v>
          </cell>
          <cell r="I12">
            <v>381.54608651000001</v>
          </cell>
          <cell r="J12">
            <v>407.17163362999997</v>
          </cell>
          <cell r="K12">
            <v>387.13251595100002</v>
          </cell>
          <cell r="L12">
            <v>406.341614612</v>
          </cell>
          <cell r="M12">
            <v>428.09598848399997</v>
          </cell>
          <cell r="N12">
            <v>406.71274541999998</v>
          </cell>
          <cell r="O12">
            <v>405.80048474500001</v>
          </cell>
          <cell r="P12">
            <v>341.43063524799999</v>
          </cell>
        </row>
        <row r="13">
          <cell r="B13">
            <v>42441.986116396998</v>
          </cell>
          <cell r="C13">
            <v>31650.890923894</v>
          </cell>
          <cell r="D13">
            <v>35946.378319796</v>
          </cell>
          <cell r="E13">
            <v>35095.070796690001</v>
          </cell>
          <cell r="F13">
            <v>32675.149491313001</v>
          </cell>
          <cell r="G13">
            <v>33097.85568493</v>
          </cell>
          <cell r="H13">
            <v>33239.452604963</v>
          </cell>
          <cell r="I13">
            <v>33326.193002376996</v>
          </cell>
          <cell r="J13">
            <v>33524.995740947001</v>
          </cell>
          <cell r="K13">
            <v>33633.859868437998</v>
          </cell>
          <cell r="L13">
            <v>34088.883993500996</v>
          </cell>
          <cell r="M13">
            <v>34288.546025698</v>
          </cell>
          <cell r="N13">
            <v>31881.916746366998</v>
          </cell>
          <cell r="O13">
            <v>33469.127255109001</v>
          </cell>
          <cell r="P13">
            <v>30623.219622158998</v>
          </cell>
        </row>
        <row r="14">
          <cell r="B14">
            <v>2250.67797294</v>
          </cell>
          <cell r="C14">
            <v>2072.3016208909999</v>
          </cell>
          <cell r="D14">
            <v>2429.3005198249998</v>
          </cell>
          <cell r="E14">
            <v>2246.1134936240001</v>
          </cell>
          <cell r="F14">
            <v>2265.8075234930002</v>
          </cell>
          <cell r="G14">
            <v>2364.2820287459999</v>
          </cell>
          <cell r="H14">
            <v>2426.5932720699998</v>
          </cell>
          <cell r="I14">
            <v>2356.842578026</v>
          </cell>
          <cell r="J14">
            <v>2359.2833424270002</v>
          </cell>
          <cell r="K14">
            <v>2432.293952296</v>
          </cell>
          <cell r="L14">
            <v>2577.003122653</v>
          </cell>
          <cell r="M14">
            <v>2632.8915095500001</v>
          </cell>
          <cell r="N14">
            <v>2434.571516036</v>
          </cell>
          <cell r="O14">
            <v>2539.7273457920001</v>
          </cell>
          <cell r="P14">
            <v>2350.3257471749998</v>
          </cell>
        </row>
        <row r="15">
          <cell r="B15">
            <v>318.500031869</v>
          </cell>
          <cell r="C15">
            <v>302.52531893899999</v>
          </cell>
          <cell r="D15">
            <v>312.393286042</v>
          </cell>
          <cell r="E15">
            <v>328.468156104</v>
          </cell>
          <cell r="F15">
            <v>314.35430821099999</v>
          </cell>
          <cell r="G15">
            <v>319.43231276400002</v>
          </cell>
          <cell r="H15">
            <v>241.45876793299999</v>
          </cell>
          <cell r="I15">
            <v>253.09466211200001</v>
          </cell>
          <cell r="J15">
            <v>238.56765086499999</v>
          </cell>
          <cell r="K15">
            <v>248.26974334100001</v>
          </cell>
          <cell r="L15">
            <v>254.08598283500001</v>
          </cell>
          <cell r="M15">
            <v>217.13378743999999</v>
          </cell>
          <cell r="N15">
            <v>194.18587707399999</v>
          </cell>
          <cell r="O15">
            <v>222.75981969399999</v>
          </cell>
          <cell r="P15">
            <v>156.21768746800001</v>
          </cell>
        </row>
        <row r="16">
          <cell r="B16">
            <v>634.18403403599996</v>
          </cell>
          <cell r="C16">
            <v>580.49952624599996</v>
          </cell>
          <cell r="D16">
            <v>739.14861460199995</v>
          </cell>
          <cell r="E16">
            <v>628.74202076799997</v>
          </cell>
          <cell r="F16">
            <v>624.44618261599999</v>
          </cell>
          <cell r="G16">
            <v>620.28230433099998</v>
          </cell>
          <cell r="H16">
            <v>673.697293532</v>
          </cell>
          <cell r="I16">
            <v>709.08070428200006</v>
          </cell>
          <cell r="J16">
            <v>708.78093455700002</v>
          </cell>
          <cell r="K16">
            <v>647.64804074100005</v>
          </cell>
          <cell r="L16">
            <v>613.25277037599994</v>
          </cell>
          <cell r="M16">
            <v>630.35599404799996</v>
          </cell>
          <cell r="N16">
            <v>640.92782998999996</v>
          </cell>
          <cell r="O16">
            <v>654.29835115499998</v>
          </cell>
          <cell r="P16">
            <v>639.89647280099996</v>
          </cell>
        </row>
        <row r="17">
          <cell r="B17">
            <v>76.950627845</v>
          </cell>
          <cell r="C17">
            <v>64.322602970000005</v>
          </cell>
          <cell r="D17">
            <v>66.128801476000007</v>
          </cell>
          <cell r="E17">
            <v>66.887640746000002</v>
          </cell>
          <cell r="F17">
            <v>62.730045519000001</v>
          </cell>
          <cell r="G17">
            <v>69.019003799000004</v>
          </cell>
          <cell r="H17">
            <v>58.057940408</v>
          </cell>
          <cell r="I17">
            <v>59.258348894999997</v>
          </cell>
          <cell r="J17">
            <v>57.404266346</v>
          </cell>
          <cell r="K17">
            <v>54.687649032000003</v>
          </cell>
          <cell r="L17">
            <v>58.273068809999998</v>
          </cell>
          <cell r="M17">
            <v>56.454201081999997</v>
          </cell>
          <cell r="N17">
            <v>53.782947798000002</v>
          </cell>
          <cell r="O17">
            <v>57.234051213000001</v>
          </cell>
          <cell r="P17">
            <v>55.619788348</v>
          </cell>
        </row>
        <row r="18">
          <cell r="B18">
            <v>319.46098181799999</v>
          </cell>
          <cell r="C18">
            <v>288.50610351699999</v>
          </cell>
          <cell r="D18">
            <v>356.56743232899998</v>
          </cell>
          <cell r="E18">
            <v>307.817027091</v>
          </cell>
          <cell r="F18">
            <v>321.58368346200001</v>
          </cell>
          <cell r="G18">
            <v>316.350788362</v>
          </cell>
          <cell r="H18">
            <v>366.37358411500003</v>
          </cell>
          <cell r="I18">
            <v>406.00801519599997</v>
          </cell>
          <cell r="J18">
            <v>421.95776534300001</v>
          </cell>
          <cell r="K18">
            <v>350.37731824899998</v>
          </cell>
          <cell r="L18">
            <v>346.26310991399998</v>
          </cell>
          <cell r="M18">
            <v>362.60455277900002</v>
          </cell>
          <cell r="N18">
            <v>398.40137083899998</v>
          </cell>
          <cell r="O18">
            <v>400.38861328000002</v>
          </cell>
          <cell r="P18">
            <v>383.78705347699997</v>
          </cell>
        </row>
        <row r="19">
          <cell r="B19">
            <v>237.77242437300001</v>
          </cell>
          <cell r="C19">
            <v>227.67081975900001</v>
          </cell>
          <cell r="D19">
            <v>316.452380796</v>
          </cell>
          <cell r="E19">
            <v>254.03735293</v>
          </cell>
          <cell r="F19">
            <v>240.13245363499999</v>
          </cell>
          <cell r="G19">
            <v>234.912512169</v>
          </cell>
          <cell r="H19">
            <v>249.265769009</v>
          </cell>
          <cell r="I19">
            <v>243.81434019100001</v>
          </cell>
          <cell r="J19">
            <v>229.418902868</v>
          </cell>
          <cell r="K19">
            <v>242.583073461</v>
          </cell>
          <cell r="L19">
            <v>208.71659165200001</v>
          </cell>
          <cell r="M19">
            <v>211.297240187</v>
          </cell>
          <cell r="N19">
            <v>188.74351135200001</v>
          </cell>
          <cell r="O19">
            <v>196.67568666099999</v>
          </cell>
          <cell r="P19">
            <v>200.489630976</v>
          </cell>
        </row>
        <row r="20">
          <cell r="B20">
            <v>5893.4149416520004</v>
          </cell>
          <cell r="C20">
            <v>6059.6467328879999</v>
          </cell>
          <cell r="D20">
            <v>6244.8030013979997</v>
          </cell>
          <cell r="E20">
            <v>5722.0011664650001</v>
          </cell>
          <cell r="F20">
            <v>5927.6630436169999</v>
          </cell>
          <cell r="G20">
            <v>5938.8807071430001</v>
          </cell>
          <cell r="H20">
            <v>6033.7333941659999</v>
          </cell>
          <cell r="I20">
            <v>6080.8256919280002</v>
          </cell>
          <cell r="J20">
            <v>5959.2220738079995</v>
          </cell>
          <cell r="K20">
            <v>5884.7180140869996</v>
          </cell>
          <cell r="L20">
            <v>6025.2348545040004</v>
          </cell>
          <cell r="M20">
            <v>7138.8469567769998</v>
          </cell>
          <cell r="N20">
            <v>6291.6795849740001</v>
          </cell>
          <cell r="O20">
            <v>6539.0905131939999</v>
          </cell>
          <cell r="P20">
            <v>5995.3337863670004</v>
          </cell>
        </row>
        <row r="21">
          <cell r="B21">
            <v>8964.4677989219999</v>
          </cell>
          <cell r="C21">
            <v>7883.9827517760004</v>
          </cell>
          <cell r="D21">
            <v>8764.5626652169994</v>
          </cell>
          <cell r="E21">
            <v>8976.2513625619995</v>
          </cell>
          <cell r="F21">
            <v>8806.1809773559999</v>
          </cell>
          <cell r="G21">
            <v>9283.2943077159998</v>
          </cell>
          <cell r="H21">
            <v>9536.3292189900003</v>
          </cell>
          <cell r="I21">
            <v>9899.1298568830007</v>
          </cell>
          <cell r="J21">
            <v>9680.3177234979994</v>
          </cell>
          <cell r="K21">
            <v>10216.920994603001</v>
          </cell>
          <cell r="L21">
            <v>9905.5965458800001</v>
          </cell>
          <cell r="M21">
            <v>9259.9096152700004</v>
          </cell>
          <cell r="N21">
            <v>9766.5321873859994</v>
          </cell>
          <cell r="O21">
            <v>10095.558113543</v>
          </cell>
          <cell r="P21">
            <v>8877.4717581299992</v>
          </cell>
        </row>
        <row r="22">
          <cell r="B22">
            <v>281.760291473</v>
          </cell>
          <cell r="C22">
            <v>251.28976901999999</v>
          </cell>
          <cell r="D22">
            <v>281.40617625200002</v>
          </cell>
          <cell r="E22">
            <v>253.25436269599999</v>
          </cell>
          <cell r="F22">
            <v>253.442487787</v>
          </cell>
          <cell r="G22">
            <v>247.06547344099999</v>
          </cell>
          <cell r="H22">
            <v>224.678310982</v>
          </cell>
          <cell r="I22">
            <v>228.09495645300001</v>
          </cell>
          <cell r="J22">
            <v>245.387507285</v>
          </cell>
          <cell r="K22">
            <v>244.715290654</v>
          </cell>
          <cell r="L22">
            <v>278.54503588900002</v>
          </cell>
          <cell r="M22">
            <v>206.88377782500001</v>
          </cell>
          <cell r="N22">
            <v>172.138758733</v>
          </cell>
          <cell r="O22">
            <v>165.91778828599999</v>
          </cell>
          <cell r="P22">
            <v>271.50984424900003</v>
          </cell>
        </row>
        <row r="23">
          <cell r="B23">
            <v>9923.9803294440007</v>
          </cell>
          <cell r="C23">
            <v>8053.6153024129999</v>
          </cell>
          <cell r="D23">
            <v>8258.0525214099998</v>
          </cell>
          <cell r="E23">
            <v>8581.9059355779991</v>
          </cell>
          <cell r="F23">
            <v>8061.3958344749999</v>
          </cell>
          <cell r="G23">
            <v>7825.892920798</v>
          </cell>
          <cell r="H23">
            <v>7920.3014128839995</v>
          </cell>
          <cell r="I23">
            <v>7685.8943375819999</v>
          </cell>
          <cell r="J23">
            <v>7648.2442665039998</v>
          </cell>
          <cell r="K23">
            <v>7414.271053812</v>
          </cell>
          <cell r="L23">
            <v>7747.5864438179997</v>
          </cell>
          <cell r="M23">
            <v>7793.5458793549997</v>
          </cell>
          <cell r="N23">
            <v>6993.8450551269998</v>
          </cell>
          <cell r="O23">
            <v>7270.6606157019996</v>
          </cell>
          <cell r="P23">
            <v>6759.4669853539999</v>
          </cell>
        </row>
        <row r="24">
          <cell r="B24">
            <v>99.536701487000002</v>
          </cell>
          <cell r="C24">
            <v>76.861870675000006</v>
          </cell>
          <cell r="D24">
            <v>78.420166499999993</v>
          </cell>
          <cell r="E24">
            <v>82.028572229999995</v>
          </cell>
          <cell r="F24">
            <v>79.325013412999994</v>
          </cell>
          <cell r="G24">
            <v>87.765300263</v>
          </cell>
          <cell r="H24">
            <v>61.850050158999998</v>
          </cell>
          <cell r="I24">
            <v>63.992973267000004</v>
          </cell>
          <cell r="J24">
            <v>103.478499312</v>
          </cell>
          <cell r="K24">
            <v>97.474688881000006</v>
          </cell>
          <cell r="L24">
            <v>94.996863981999994</v>
          </cell>
          <cell r="M24">
            <v>87.994281469000001</v>
          </cell>
          <cell r="N24">
            <v>65.840954922999998</v>
          </cell>
          <cell r="O24">
            <v>60.659824735000001</v>
          </cell>
          <cell r="P24">
            <v>62.399365996</v>
          </cell>
        </row>
        <row r="25">
          <cell r="B25">
            <v>9824.443627957</v>
          </cell>
          <cell r="C25">
            <v>7976.7534317379996</v>
          </cell>
          <cell r="D25">
            <v>8179.6323549099998</v>
          </cell>
          <cell r="E25">
            <v>8499.8773633479996</v>
          </cell>
          <cell r="F25">
            <v>7982.0708210619996</v>
          </cell>
          <cell r="G25">
            <v>7738.1276205349996</v>
          </cell>
          <cell r="H25">
            <v>7858.4513627249999</v>
          </cell>
          <cell r="I25">
            <v>7621.9013643150001</v>
          </cell>
          <cell r="J25">
            <v>7544.7657671919997</v>
          </cell>
          <cell r="K25">
            <v>7316.7963649310004</v>
          </cell>
          <cell r="L25">
            <v>7652.5895798350002</v>
          </cell>
          <cell r="M25">
            <v>7705.5515978860003</v>
          </cell>
          <cell r="N25">
            <v>6928.0041002050002</v>
          </cell>
          <cell r="O25">
            <v>7210.0007909670003</v>
          </cell>
          <cell r="P25">
            <v>6697.0676193580002</v>
          </cell>
        </row>
        <row r="26">
          <cell r="B26">
            <v>13564.048101373</v>
          </cell>
          <cell r="C26">
            <v>5965.3690967849998</v>
          </cell>
          <cell r="D26">
            <v>8401.0878246070006</v>
          </cell>
          <cell r="E26">
            <v>7793.1586308469996</v>
          </cell>
          <cell r="F26">
            <v>5900.8252420279996</v>
          </cell>
          <cell r="G26">
            <v>5903.6268373040002</v>
          </cell>
          <cell r="H26">
            <v>5764.3887507600002</v>
          </cell>
          <cell r="I26">
            <v>5704.9289100209999</v>
          </cell>
          <cell r="J26">
            <v>6282.2493292039999</v>
          </cell>
          <cell r="K26">
            <v>6144.926813952</v>
          </cell>
          <cell r="L26">
            <v>6300.052525004</v>
          </cell>
          <cell r="M26">
            <v>6036.9570644149999</v>
          </cell>
          <cell r="N26">
            <v>5030.1706918620002</v>
          </cell>
          <cell r="O26">
            <v>5602.4334886059996</v>
          </cell>
          <cell r="P26">
            <v>5227.1858543830003</v>
          </cell>
        </row>
        <row r="27">
          <cell r="B27">
            <v>13278.45802482</v>
          </cell>
          <cell r="C27">
            <v>5739.3060474639997</v>
          </cell>
          <cell r="D27">
            <v>8167.3158067220002</v>
          </cell>
          <cell r="E27">
            <v>7546.3559889320004</v>
          </cell>
          <cell r="F27">
            <v>5672.7534108199998</v>
          </cell>
          <cell r="G27">
            <v>5648.4678616319998</v>
          </cell>
          <cell r="H27">
            <v>5560.580390305</v>
          </cell>
          <cell r="I27">
            <v>5505.0001788769996</v>
          </cell>
          <cell r="J27">
            <v>6082.6894385380001</v>
          </cell>
          <cell r="K27">
            <v>5945.8643533639997</v>
          </cell>
          <cell r="L27">
            <v>6108.3965962020002</v>
          </cell>
          <cell r="M27">
            <v>5851.7031228619999</v>
          </cell>
          <cell r="N27">
            <v>4850.5143127740002</v>
          </cell>
          <cell r="O27">
            <v>5409.6622914359996</v>
          </cell>
          <cell r="P27">
            <v>5048.259022667</v>
          </cell>
        </row>
        <row r="28">
          <cell r="B28">
            <v>285.59007655300002</v>
          </cell>
          <cell r="C28">
            <v>226.06304932099999</v>
          </cell>
          <cell r="D28">
            <v>233.772017885</v>
          </cell>
          <cell r="E28">
            <v>246.80264191500001</v>
          </cell>
          <cell r="F28">
            <v>228.07183120799999</v>
          </cell>
          <cell r="G28">
            <v>255.158975672</v>
          </cell>
          <cell r="H28">
            <v>203.80836045500001</v>
          </cell>
          <cell r="I28">
            <v>199.92873114400001</v>
          </cell>
          <cell r="J28">
            <v>199.559890666</v>
          </cell>
          <cell r="K28">
            <v>199.06246058799999</v>
          </cell>
          <cell r="L28">
            <v>191.65592880200001</v>
          </cell>
          <cell r="M28">
            <v>185.253941553</v>
          </cell>
          <cell r="N28">
            <v>179.65637908900001</v>
          </cell>
          <cell r="O28">
            <v>192.77119716999999</v>
          </cell>
          <cell r="P28">
            <v>178.92683171600001</v>
          </cell>
        </row>
        <row r="29">
          <cell r="B29">
            <v>48.391864234000003</v>
          </cell>
          <cell r="C29">
            <v>29.566954588000002</v>
          </cell>
          <cell r="D29">
            <v>34.228525957000002</v>
          </cell>
          <cell r="E29">
            <v>35.67949789</v>
          </cell>
          <cell r="F29">
            <v>36.443422149</v>
          </cell>
          <cell r="G29">
            <v>42.025943611000002</v>
          </cell>
          <cell r="H29">
            <v>27.327040853</v>
          </cell>
          <cell r="I29">
            <v>25.450047988000001</v>
          </cell>
          <cell r="J29">
            <v>27.148731331</v>
          </cell>
          <cell r="K29">
            <v>26.638793524</v>
          </cell>
          <cell r="L29">
            <v>24.716552656000001</v>
          </cell>
          <cell r="M29">
            <v>20.799920720999999</v>
          </cell>
          <cell r="N29">
            <v>20.123603699</v>
          </cell>
          <cell r="O29">
            <v>25.758552825999999</v>
          </cell>
          <cell r="P29">
            <v>21.674023982000001</v>
          </cell>
        </row>
        <row r="30">
          <cell r="B30">
            <v>62.441098214999997</v>
          </cell>
          <cell r="C30">
            <v>57.199281915</v>
          </cell>
          <cell r="D30">
            <v>61.216876450000001</v>
          </cell>
          <cell r="E30">
            <v>61.758740746000001</v>
          </cell>
          <cell r="F30">
            <v>53.974264877000003</v>
          </cell>
          <cell r="G30">
            <v>59.805250045000001</v>
          </cell>
          <cell r="H30">
            <v>42.967499654000001</v>
          </cell>
          <cell r="I30">
            <v>39.658862649</v>
          </cell>
          <cell r="J30">
            <v>36.040525485000003</v>
          </cell>
          <cell r="K30">
            <v>34.853565570999997</v>
          </cell>
          <cell r="L30">
            <v>35.724818962000001</v>
          </cell>
          <cell r="M30">
            <v>31.166811199000001</v>
          </cell>
          <cell r="N30">
            <v>31.536764188999999</v>
          </cell>
          <cell r="O30">
            <v>39.609097087999999</v>
          </cell>
          <cell r="P30">
            <v>32.194925142999999</v>
          </cell>
        </row>
        <row r="31">
          <cell r="B31">
            <v>177.43543448299999</v>
          </cell>
          <cell r="C31">
            <v>132.78705326900001</v>
          </cell>
          <cell r="D31">
            <v>134.81177014299999</v>
          </cell>
          <cell r="E31">
            <v>153.08912712599999</v>
          </cell>
          <cell r="F31">
            <v>137.937241116</v>
          </cell>
          <cell r="G31">
            <v>159.33018170599999</v>
          </cell>
          <cell r="H31">
            <v>111.150326069</v>
          </cell>
          <cell r="I31">
            <v>110.39022857099999</v>
          </cell>
          <cell r="J31">
            <v>103.173284491</v>
          </cell>
          <cell r="K31">
            <v>101.906789191</v>
          </cell>
          <cell r="L31">
            <v>90.999891395999995</v>
          </cell>
          <cell r="M31">
            <v>82.306249382000004</v>
          </cell>
          <cell r="N31">
            <v>83.264554845999996</v>
          </cell>
          <cell r="O31">
            <v>92.355269737</v>
          </cell>
          <cell r="P31">
            <v>79.433346721999996</v>
          </cell>
        </row>
        <row r="32">
          <cell r="B32">
            <v>139.353446351</v>
          </cell>
          <cell r="C32">
            <v>107.425081686</v>
          </cell>
          <cell r="D32">
            <v>124.454468097</v>
          </cell>
          <cell r="E32">
            <v>132.722145767</v>
          </cell>
          <cell r="F32">
            <v>130.32388789300001</v>
          </cell>
          <cell r="G32">
            <v>148.80392858900001</v>
          </cell>
          <cell r="H32">
            <v>88.503406024</v>
          </cell>
          <cell r="I32">
            <v>80.538250062000003</v>
          </cell>
          <cell r="J32">
            <v>84.888854769999995</v>
          </cell>
          <cell r="K32">
            <v>83.146245987</v>
          </cell>
          <cell r="L32">
            <v>82.463485406000004</v>
          </cell>
          <cell r="M32">
            <v>81.015023485</v>
          </cell>
          <cell r="N32">
            <v>75.631610633999998</v>
          </cell>
          <cell r="O32">
            <v>70.821788079000001</v>
          </cell>
          <cell r="P32">
            <v>66.660104731999994</v>
          </cell>
        </row>
        <row r="33">
          <cell r="B33">
            <v>107.65621191300001</v>
          </cell>
          <cell r="C33">
            <v>83.204104723</v>
          </cell>
          <cell r="D33">
            <v>101.70667124400001</v>
          </cell>
          <cell r="E33">
            <v>105.603640873</v>
          </cell>
          <cell r="F33">
            <v>103.138802402</v>
          </cell>
          <cell r="G33">
            <v>119.93262149500001</v>
          </cell>
          <cell r="H33">
            <v>68.225748863999996</v>
          </cell>
          <cell r="I33">
            <v>58.637751870999999</v>
          </cell>
          <cell r="J33">
            <v>64.329489499999994</v>
          </cell>
          <cell r="K33">
            <v>63.988419690000001</v>
          </cell>
          <cell r="L33">
            <v>66.665642771999998</v>
          </cell>
          <cell r="M33">
            <v>63.369628276</v>
          </cell>
          <cell r="N33">
            <v>55.728978249000001</v>
          </cell>
          <cell r="O33">
            <v>55.56287614</v>
          </cell>
          <cell r="P33">
            <v>55.052296003999999</v>
          </cell>
        </row>
        <row r="34">
          <cell r="B34">
            <v>31.697234437999999</v>
          </cell>
          <cell r="C34">
            <v>24.220976962999998</v>
          </cell>
          <cell r="D34">
            <v>22.747796853000001</v>
          </cell>
          <cell r="E34">
            <v>27.118504894000001</v>
          </cell>
          <cell r="F34">
            <v>27.185085490999999</v>
          </cell>
          <cell r="G34">
            <v>28.871307093999999</v>
          </cell>
          <cell r="H34">
            <v>20.277657159</v>
          </cell>
          <cell r="I34">
            <v>21.900498191000001</v>
          </cell>
          <cell r="J34">
            <v>20.559365270000001</v>
          </cell>
          <cell r="K34">
            <v>19.157826297</v>
          </cell>
          <cell r="L34">
            <v>15.797842635</v>
          </cell>
          <cell r="M34">
            <v>17.645395209</v>
          </cell>
          <cell r="N34">
            <v>19.902632385</v>
          </cell>
          <cell r="O34">
            <v>15.258911939000001</v>
          </cell>
          <cell r="P34">
            <v>11.607808727</v>
          </cell>
        </row>
        <row r="35">
          <cell r="B35">
            <v>183.330771406</v>
          </cell>
          <cell r="C35">
            <v>154.682433476</v>
          </cell>
          <cell r="D35">
            <v>160.912069796</v>
          </cell>
          <cell r="E35">
            <v>181.926156518</v>
          </cell>
          <cell r="F35">
            <v>162.355075696</v>
          </cell>
          <cell r="G35">
            <v>185.133488736</v>
          </cell>
          <cell r="H35">
            <v>148.32391104499999</v>
          </cell>
          <cell r="I35">
            <v>152.263915819</v>
          </cell>
          <cell r="J35">
            <v>151.69151672000001</v>
          </cell>
          <cell r="K35">
            <v>153.550570679</v>
          </cell>
          <cell r="L35">
            <v>153.62196412099999</v>
          </cell>
          <cell r="M35">
            <v>156.73343623299999</v>
          </cell>
          <cell r="N35">
            <v>147.30871181699999</v>
          </cell>
          <cell r="O35">
            <v>150.136511407</v>
          </cell>
          <cell r="P35">
            <v>145.84908565399999</v>
          </cell>
        </row>
        <row r="36">
          <cell r="B36">
            <v>133.517171846</v>
          </cell>
          <cell r="C36">
            <v>93.528546922000004</v>
          </cell>
          <cell r="D36">
            <v>96.108463177999994</v>
          </cell>
          <cell r="E36">
            <v>107.677189114</v>
          </cell>
          <cell r="F36">
            <v>93.217720088999997</v>
          </cell>
          <cell r="G36">
            <v>103.846191866</v>
          </cell>
          <cell r="H36">
            <v>80.832166866999998</v>
          </cell>
          <cell r="I36">
            <v>82.134600137999996</v>
          </cell>
          <cell r="J36">
            <v>80.016667355999999</v>
          </cell>
          <cell r="K36">
            <v>76.425690665000005</v>
          </cell>
          <cell r="L36">
            <v>77.141723294000002</v>
          </cell>
          <cell r="M36">
            <v>73.675969365</v>
          </cell>
          <cell r="N36">
            <v>67.076596034999994</v>
          </cell>
          <cell r="O36">
            <v>67.84424817</v>
          </cell>
          <cell r="P36">
            <v>67.414459174000001</v>
          </cell>
        </row>
        <row r="37">
          <cell r="B37">
            <v>49.81359956</v>
          </cell>
          <cell r="C37">
            <v>61.153886554000003</v>
          </cell>
          <cell r="D37">
            <v>64.803606618000003</v>
          </cell>
          <cell r="E37">
            <v>74.248967403999998</v>
          </cell>
          <cell r="F37">
            <v>69.137355607000003</v>
          </cell>
          <cell r="G37">
            <v>81.287296870000006</v>
          </cell>
          <cell r="H37">
            <v>67.491744178000005</v>
          </cell>
          <cell r="I37">
            <v>70.129315680999994</v>
          </cell>
          <cell r="J37">
            <v>71.674849363999996</v>
          </cell>
          <cell r="K37">
            <v>77.124880013999999</v>
          </cell>
          <cell r="L37">
            <v>76.480240827000003</v>
          </cell>
          <cell r="M37">
            <v>83.057466867000002</v>
          </cell>
          <cell r="N37">
            <v>80.232115781999994</v>
          </cell>
          <cell r="O37">
            <v>82.292263237</v>
          </cell>
          <cell r="P37">
            <v>78.434626480000006</v>
          </cell>
        </row>
        <row r="38">
          <cell r="B38">
            <v>20080.332858330999</v>
          </cell>
          <cell r="C38">
            <v>20473.117410629999</v>
          </cell>
          <cell r="D38">
            <v>21046.022967493998</v>
          </cell>
          <cell r="E38">
            <v>18083.612156005998</v>
          </cell>
          <cell r="F38">
            <v>17609.873964039001</v>
          </cell>
          <cell r="G38">
            <v>16312.656184920001</v>
          </cell>
          <cell r="H38">
            <v>15075.467776553</v>
          </cell>
          <cell r="I38">
            <v>15866.160448141</v>
          </cell>
          <cell r="J38">
            <v>14604.240275855</v>
          </cell>
          <cell r="K38">
            <v>14681.23390254</v>
          </cell>
          <cell r="L38">
            <v>14835.371940355</v>
          </cell>
          <cell r="M38">
            <v>15085.969062658</v>
          </cell>
          <cell r="N38">
            <v>13917.449831754</v>
          </cell>
          <cell r="O38">
            <v>12881.308781869</v>
          </cell>
          <cell r="P38">
            <v>13548.137950288001</v>
          </cell>
        </row>
        <row r="39">
          <cell r="B39">
            <v>1111.4967137169999</v>
          </cell>
          <cell r="C39">
            <v>934.21668818299997</v>
          </cell>
          <cell r="D39">
            <v>1032.221412672</v>
          </cell>
          <cell r="E39">
            <v>950.62320376900004</v>
          </cell>
          <cell r="F39">
            <v>936.77373385999999</v>
          </cell>
          <cell r="G39">
            <v>726.21003560300005</v>
          </cell>
          <cell r="H39">
            <v>706.41671174800001</v>
          </cell>
          <cell r="I39">
            <v>748.12478329400005</v>
          </cell>
          <cell r="J39">
            <v>635.72770163999996</v>
          </cell>
          <cell r="K39">
            <v>705.38064263800004</v>
          </cell>
          <cell r="L39">
            <v>769.02946770799997</v>
          </cell>
          <cell r="M39">
            <v>782.37341451400005</v>
          </cell>
          <cell r="N39">
            <v>707.91761858100006</v>
          </cell>
          <cell r="O39">
            <v>734.099117363</v>
          </cell>
          <cell r="P39">
            <v>666.44272425899999</v>
          </cell>
        </row>
        <row r="40">
          <cell r="B40">
            <v>45.636908734000002</v>
          </cell>
          <cell r="C40">
            <v>46.086213696000002</v>
          </cell>
          <cell r="D40">
            <v>56.375168891999998</v>
          </cell>
          <cell r="E40">
            <v>56.742671072999997</v>
          </cell>
          <cell r="F40">
            <v>59.101136177000001</v>
          </cell>
          <cell r="G40">
            <v>62.060059451999997</v>
          </cell>
          <cell r="H40">
            <v>77.816697120000001</v>
          </cell>
          <cell r="I40">
            <v>80.908880449999998</v>
          </cell>
          <cell r="J40">
            <v>72.454441895000002</v>
          </cell>
          <cell r="K40">
            <v>81.457685448999996</v>
          </cell>
          <cell r="L40">
            <v>86.109185448000005</v>
          </cell>
          <cell r="M40">
            <v>87.113670791999994</v>
          </cell>
          <cell r="N40">
            <v>74.355352898000007</v>
          </cell>
          <cell r="O40">
            <v>81.391686411999999</v>
          </cell>
          <cell r="P40">
            <v>75.205036047999997</v>
          </cell>
        </row>
        <row r="41">
          <cell r="B41">
            <v>1065.859804984</v>
          </cell>
          <cell r="C41">
            <v>888.13047448700001</v>
          </cell>
          <cell r="D41">
            <v>975.84624378000001</v>
          </cell>
          <cell r="E41">
            <v>893.88053269600005</v>
          </cell>
          <cell r="F41">
            <v>877.67259768300005</v>
          </cell>
          <cell r="G41">
            <v>664.14997615000004</v>
          </cell>
          <cell r="H41">
            <v>628.60001462800005</v>
          </cell>
          <cell r="I41">
            <v>667.21590284399997</v>
          </cell>
          <cell r="J41">
            <v>563.27325974500002</v>
          </cell>
          <cell r="K41">
            <v>623.92295718900004</v>
          </cell>
          <cell r="L41">
            <v>682.92028226000002</v>
          </cell>
          <cell r="M41">
            <v>695.25974372200005</v>
          </cell>
          <cell r="N41">
            <v>633.56226568299996</v>
          </cell>
          <cell r="O41">
            <v>652.70743095</v>
          </cell>
          <cell r="P41">
            <v>591.23768820999999</v>
          </cell>
        </row>
        <row r="42">
          <cell r="B42">
            <v>2373.4447000730001</v>
          </cell>
          <cell r="C42">
            <v>2243.4048637589999</v>
          </cell>
          <cell r="D42">
            <v>2348.852537323</v>
          </cell>
          <cell r="E42">
            <v>2415.4431167009998</v>
          </cell>
          <cell r="F42">
            <v>2365.4699640560002</v>
          </cell>
          <cell r="G42">
            <v>2500.2757860370002</v>
          </cell>
          <cell r="H42">
            <v>2308.1848658439999</v>
          </cell>
          <cell r="I42">
            <v>2348.8074239379998</v>
          </cell>
          <cell r="J42">
            <v>2365.075723207</v>
          </cell>
          <cell r="K42">
            <v>2394.366555391</v>
          </cell>
          <cell r="L42">
            <v>2538.8963586949999</v>
          </cell>
          <cell r="M42">
            <v>2584.1227205949999</v>
          </cell>
          <cell r="N42">
            <v>2416.212024206</v>
          </cell>
          <cell r="O42">
            <v>2419.5133248940001</v>
          </cell>
          <cell r="P42">
            <v>2525.6071502049999</v>
          </cell>
        </row>
        <row r="43">
          <cell r="B43">
            <v>2990.781095673</v>
          </cell>
          <cell r="C43">
            <v>3026.4319781469999</v>
          </cell>
          <cell r="D43">
            <v>3040.3673766830002</v>
          </cell>
          <cell r="E43">
            <v>2686.847249978</v>
          </cell>
          <cell r="F43">
            <v>2740.25523049</v>
          </cell>
          <cell r="G43">
            <v>2820.4798437059999</v>
          </cell>
          <cell r="H43">
            <v>2504.9761348500001</v>
          </cell>
          <cell r="I43">
            <v>2614.9132933720002</v>
          </cell>
          <cell r="J43">
            <v>2567.8958486390002</v>
          </cell>
          <cell r="K43">
            <v>2523.341721582</v>
          </cell>
          <cell r="L43">
            <v>2557.8729383260002</v>
          </cell>
          <cell r="M43">
            <v>2479.2662355359998</v>
          </cell>
          <cell r="N43">
            <v>2257.7215638470002</v>
          </cell>
          <cell r="O43">
            <v>2279.3321430430001</v>
          </cell>
          <cell r="P43">
            <v>2027.9668160250001</v>
          </cell>
        </row>
        <row r="44">
          <cell r="B44">
            <v>428.28104983499998</v>
          </cell>
          <cell r="C44">
            <v>395.76854538999999</v>
          </cell>
          <cell r="D44">
            <v>451.44655514599998</v>
          </cell>
          <cell r="E44">
            <v>413.052793356</v>
          </cell>
          <cell r="F44">
            <v>431.91315564899998</v>
          </cell>
          <cell r="G44">
            <v>449.49000815800002</v>
          </cell>
          <cell r="H44">
            <v>414.64824611900002</v>
          </cell>
          <cell r="I44">
            <v>448.567518952</v>
          </cell>
          <cell r="J44">
            <v>457.75749511100003</v>
          </cell>
          <cell r="K44">
            <v>451.38617377999998</v>
          </cell>
          <cell r="L44">
            <v>468.34872271299997</v>
          </cell>
          <cell r="M44">
            <v>462.47021949700002</v>
          </cell>
          <cell r="N44">
            <v>398.27936896400001</v>
          </cell>
          <cell r="O44">
            <v>397.31269529799999</v>
          </cell>
          <cell r="P44">
            <v>381.68028882700003</v>
          </cell>
        </row>
        <row r="45">
          <cell r="B45">
            <v>1492.188008245</v>
          </cell>
          <cell r="C45">
            <v>1550.516353231</v>
          </cell>
          <cell r="D45">
            <v>1312.315078612</v>
          </cell>
          <cell r="E45">
            <v>1211.231981933</v>
          </cell>
          <cell r="F45">
            <v>1205.3705824040001</v>
          </cell>
          <cell r="G45">
            <v>1203.21209583</v>
          </cell>
          <cell r="H45">
            <v>1113.308825455</v>
          </cell>
          <cell r="I45">
            <v>1110.5489666460001</v>
          </cell>
          <cell r="J45">
            <v>1089.0024799</v>
          </cell>
          <cell r="K45">
            <v>1059.6806014189999</v>
          </cell>
          <cell r="L45">
            <v>1091.6966101569999</v>
          </cell>
          <cell r="M45">
            <v>1065.747509647</v>
          </cell>
          <cell r="N45">
            <v>968.96384176699996</v>
          </cell>
          <cell r="O45">
            <v>975.50943373899997</v>
          </cell>
          <cell r="P45">
            <v>884.68419349099997</v>
          </cell>
        </row>
        <row r="46">
          <cell r="B46">
            <v>1070.312037593</v>
          </cell>
          <cell r="C46">
            <v>1080.147079526</v>
          </cell>
          <cell r="D46">
            <v>1276.605742925</v>
          </cell>
          <cell r="E46">
            <v>1062.56247469</v>
          </cell>
          <cell r="F46">
            <v>1102.9714924370001</v>
          </cell>
          <cell r="G46">
            <v>1167.777739719</v>
          </cell>
          <cell r="H46">
            <v>977.01906327500001</v>
          </cell>
          <cell r="I46">
            <v>1055.7968077749999</v>
          </cell>
          <cell r="J46">
            <v>1021.135873628</v>
          </cell>
          <cell r="K46">
            <v>1012.274946383</v>
          </cell>
          <cell r="L46">
            <v>997.82760545600001</v>
          </cell>
          <cell r="M46">
            <v>951.04850639100005</v>
          </cell>
          <cell r="N46">
            <v>890.47835311599999</v>
          </cell>
          <cell r="O46">
            <v>906.51001400600001</v>
          </cell>
          <cell r="P46">
            <v>761.60233370699996</v>
          </cell>
        </row>
        <row r="47">
          <cell r="B47">
            <v>8694.2472906519997</v>
          </cell>
          <cell r="C47">
            <v>8511.1533771199993</v>
          </cell>
          <cell r="D47">
            <v>8571.8549367070009</v>
          </cell>
          <cell r="E47">
            <v>7920.0543631780001</v>
          </cell>
          <cell r="F47">
            <v>7145.5617647119998</v>
          </cell>
          <cell r="G47">
            <v>5711.9977133410002</v>
          </cell>
          <cell r="H47">
            <v>6032.9045806550002</v>
          </cell>
          <cell r="I47">
            <v>6972.5841428289996</v>
          </cell>
          <cell r="J47">
            <v>7540.5855184080001</v>
          </cell>
          <cell r="K47">
            <v>7112.1810188489999</v>
          </cell>
          <cell r="L47">
            <v>7662.1859706510004</v>
          </cell>
          <cell r="M47">
            <v>7757.6171807829996</v>
          </cell>
          <cell r="N47">
            <v>6411.3929251050004</v>
          </cell>
          <cell r="O47">
            <v>6343.4299456850003</v>
          </cell>
          <cell r="P47">
            <v>6795.7188138069996</v>
          </cell>
        </row>
        <row r="48">
          <cell r="B48">
            <v>2281.1919534530002</v>
          </cell>
          <cell r="C48">
            <v>2082.0265505319999</v>
          </cell>
          <cell r="D48">
            <v>2077.5602204289999</v>
          </cell>
          <cell r="E48">
            <v>2016.417320305</v>
          </cell>
          <cell r="F48">
            <v>1876.247217868</v>
          </cell>
          <cell r="G48">
            <v>1809.5867679600001</v>
          </cell>
          <cell r="H48">
            <v>1748.012640812</v>
          </cell>
          <cell r="I48">
            <v>1694.8318375409999</v>
          </cell>
          <cell r="J48">
            <v>1696.724070512</v>
          </cell>
          <cell r="K48">
            <v>1752.164377245</v>
          </cell>
          <cell r="L48">
            <v>2032.3437356960001</v>
          </cell>
          <cell r="M48">
            <v>2155.807761257</v>
          </cell>
          <cell r="N48">
            <v>1959.39517176</v>
          </cell>
          <cell r="O48">
            <v>1878.682154245</v>
          </cell>
          <cell r="P48">
            <v>2121.0710446580001</v>
          </cell>
        </row>
        <row r="49">
          <cell r="B49">
            <v>3408.6958622510001</v>
          </cell>
          <cell r="C49">
            <v>3587.4108407829999</v>
          </cell>
          <cell r="D49">
            <v>3439.0694516210001</v>
          </cell>
          <cell r="E49">
            <v>3476.3186665809999</v>
          </cell>
          <cell r="F49">
            <v>3102.0819820000002</v>
          </cell>
          <cell r="G49">
            <v>1633.7127701520001</v>
          </cell>
          <cell r="H49">
            <v>1589.0091311589999</v>
          </cell>
          <cell r="I49">
            <v>2452.6292967129998</v>
          </cell>
          <cell r="J49">
            <v>2860.8697565409998</v>
          </cell>
          <cell r="K49">
            <v>2332.7450622890001</v>
          </cell>
          <cell r="L49">
            <v>2457.6261741909998</v>
          </cell>
          <cell r="M49">
            <v>2073.8484536579999</v>
          </cell>
          <cell r="N49">
            <v>2807.6260444069999</v>
          </cell>
          <cell r="O49">
            <v>2161.2261631410001</v>
          </cell>
          <cell r="P49">
            <v>1739.941720128</v>
          </cell>
        </row>
        <row r="50">
          <cell r="B50">
            <v>2632.7941904039999</v>
          </cell>
          <cell r="C50">
            <v>2408.0618550989998</v>
          </cell>
          <cell r="D50">
            <v>2648.3671699609999</v>
          </cell>
          <cell r="E50">
            <v>2084.016884574</v>
          </cell>
          <cell r="F50">
            <v>1854.993847127</v>
          </cell>
          <cell r="G50">
            <v>1950.2043179750001</v>
          </cell>
          <cell r="H50">
            <v>2483.3671377730002</v>
          </cell>
          <cell r="I50">
            <v>2605.3108479860002</v>
          </cell>
          <cell r="J50">
            <v>2760.1314799769998</v>
          </cell>
          <cell r="K50">
            <v>2799.0947854370002</v>
          </cell>
          <cell r="L50">
            <v>2931.6552520370001</v>
          </cell>
          <cell r="M50">
            <v>3287.618082128</v>
          </cell>
          <cell r="N50">
            <v>1423.0279371700001</v>
          </cell>
          <cell r="O50">
            <v>2079.6722044150001</v>
          </cell>
          <cell r="P50">
            <v>2708.0887894920002</v>
          </cell>
        </row>
        <row r="51">
          <cell r="B51">
            <v>298.92303494599997</v>
          </cell>
          <cell r="C51">
            <v>361.13896863299999</v>
          </cell>
          <cell r="D51">
            <v>336.67795621099998</v>
          </cell>
          <cell r="E51">
            <v>282.13639631000001</v>
          </cell>
          <cell r="F51">
            <v>253.681173487</v>
          </cell>
          <cell r="G51">
            <v>257.674168006</v>
          </cell>
          <cell r="H51">
            <v>153.26754861399999</v>
          </cell>
          <cell r="I51">
            <v>156.86147674399999</v>
          </cell>
          <cell r="J51">
            <v>154.97528704199999</v>
          </cell>
          <cell r="K51">
            <v>155.08322127599999</v>
          </cell>
          <cell r="L51">
            <v>161.89018639299999</v>
          </cell>
          <cell r="M51">
            <v>160.53071440799999</v>
          </cell>
          <cell r="N51">
            <v>142.86871206999999</v>
          </cell>
          <cell r="O51">
            <v>147.860098886</v>
          </cell>
          <cell r="P51">
            <v>147.863487109</v>
          </cell>
        </row>
        <row r="52">
          <cell r="B52">
            <v>72.642249598999996</v>
          </cell>
          <cell r="C52">
            <v>72.515162072999999</v>
          </cell>
          <cell r="D52">
            <v>70.180138485000001</v>
          </cell>
          <cell r="E52">
            <v>61.165095407000003</v>
          </cell>
          <cell r="F52">
            <v>58.557544229999998</v>
          </cell>
          <cell r="G52">
            <v>60.819689246999999</v>
          </cell>
          <cell r="H52">
            <v>59.248122297000002</v>
          </cell>
          <cell r="I52">
            <v>62.950683843999997</v>
          </cell>
          <cell r="J52">
            <v>67.884924335999997</v>
          </cell>
          <cell r="K52">
            <v>73.093572601000005</v>
          </cell>
          <cell r="L52">
            <v>78.670622332999997</v>
          </cell>
          <cell r="M52">
            <v>79.812169331999996</v>
          </cell>
          <cell r="N52">
            <v>78.475059697999995</v>
          </cell>
          <cell r="O52">
            <v>75.989324996999997</v>
          </cell>
          <cell r="P52">
            <v>78.753772420999994</v>
          </cell>
        </row>
        <row r="53">
          <cell r="B53">
            <v>548.71022332999996</v>
          </cell>
          <cell r="C53">
            <v>562.94637422599999</v>
          </cell>
          <cell r="D53">
            <v>704.22343236999995</v>
          </cell>
          <cell r="E53">
            <v>589.85224458899995</v>
          </cell>
          <cell r="F53">
            <v>710.81947329100001</v>
          </cell>
          <cell r="G53">
            <v>784.69535155599999</v>
          </cell>
          <cell r="H53">
            <v>589.08925494699997</v>
          </cell>
          <cell r="I53">
            <v>651.81099448199996</v>
          </cell>
          <cell r="J53">
            <v>670.45038510899997</v>
          </cell>
          <cell r="K53">
            <v>668.21557090299996</v>
          </cell>
          <cell r="L53">
            <v>732.03321802799996</v>
          </cell>
          <cell r="M53">
            <v>711.05528169800004</v>
          </cell>
          <cell r="N53">
            <v>644.48593516300002</v>
          </cell>
          <cell r="O53">
            <v>694.03555606299994</v>
          </cell>
          <cell r="P53">
            <v>419.80976119000002</v>
          </cell>
        </row>
        <row r="54">
          <cell r="B54">
            <v>239.11121684</v>
          </cell>
          <cell r="C54">
            <v>258.48128872199999</v>
          </cell>
          <cell r="D54">
            <v>273.61991245199999</v>
          </cell>
          <cell r="E54">
            <v>258.88467939899999</v>
          </cell>
          <cell r="F54">
            <v>267.548219394</v>
          </cell>
          <cell r="G54">
            <v>280.64658126900002</v>
          </cell>
          <cell r="H54">
            <v>266.02962859000002</v>
          </cell>
          <cell r="I54">
            <v>273.57194641299998</v>
          </cell>
          <cell r="J54">
            <v>273.95344224500002</v>
          </cell>
          <cell r="K54">
            <v>289.16434493600002</v>
          </cell>
          <cell r="L54">
            <v>282.64816764199998</v>
          </cell>
          <cell r="M54">
            <v>297.61375486600002</v>
          </cell>
          <cell r="N54">
            <v>254.63655131100001</v>
          </cell>
          <cell r="O54">
            <v>259.33996499</v>
          </cell>
          <cell r="P54">
            <v>247.79145599700001</v>
          </cell>
        </row>
        <row r="55">
          <cell r="B55">
            <v>110.813541427</v>
          </cell>
          <cell r="C55">
            <v>108.76414904000001</v>
          </cell>
          <cell r="D55">
            <v>116.14085716699999</v>
          </cell>
          <cell r="E55">
            <v>112.27343263</v>
          </cell>
          <cell r="F55">
            <v>114.674935976</v>
          </cell>
          <cell r="G55">
            <v>115.36622880199999</v>
          </cell>
          <cell r="H55">
            <v>112.65547288400001</v>
          </cell>
          <cell r="I55">
            <v>110.006075841</v>
          </cell>
          <cell r="J55">
            <v>97.191534105000002</v>
          </cell>
          <cell r="K55">
            <v>108.67726102</v>
          </cell>
          <cell r="L55">
            <v>96.933272216000006</v>
          </cell>
          <cell r="M55">
            <v>99.092290763999998</v>
          </cell>
          <cell r="N55">
            <v>80.502428647000002</v>
          </cell>
          <cell r="O55">
            <v>75.461386559999994</v>
          </cell>
          <cell r="P55">
            <v>70.987412664999994</v>
          </cell>
        </row>
        <row r="56">
          <cell r="B56">
            <v>61.148894368999997</v>
          </cell>
          <cell r="C56">
            <v>59.073324986999999</v>
          </cell>
          <cell r="D56">
            <v>60.802415863</v>
          </cell>
          <cell r="E56">
            <v>60.545506037000003</v>
          </cell>
          <cell r="F56">
            <v>63.116234728000002</v>
          </cell>
          <cell r="G56">
            <v>61.838840070000003</v>
          </cell>
          <cell r="H56">
            <v>48.641695198000001</v>
          </cell>
          <cell r="I56">
            <v>42.406220286999996</v>
          </cell>
          <cell r="J56">
            <v>37.376390325000003</v>
          </cell>
          <cell r="K56">
            <v>42.250017288000002</v>
          </cell>
          <cell r="L56">
            <v>30.259956940999999</v>
          </cell>
          <cell r="M56">
            <v>28.555826038999999</v>
          </cell>
          <cell r="N56">
            <v>23.277614727</v>
          </cell>
          <cell r="O56">
            <v>14.691769716</v>
          </cell>
          <cell r="P56">
            <v>16.201009041999999</v>
          </cell>
        </row>
        <row r="57">
          <cell r="B57">
            <v>49.664647058</v>
          </cell>
          <cell r="C57">
            <v>49.690824053</v>
          </cell>
          <cell r="D57">
            <v>55.338441304</v>
          </cell>
          <cell r="E57">
            <v>51.727926592999999</v>
          </cell>
          <cell r="F57">
            <v>51.558701247999998</v>
          </cell>
          <cell r="G57">
            <v>53.527388731999999</v>
          </cell>
          <cell r="H57">
            <v>64.013777685999997</v>
          </cell>
          <cell r="I57">
            <v>67.599855554000001</v>
          </cell>
          <cell r="J57">
            <v>59.81514378</v>
          </cell>
          <cell r="K57">
            <v>66.427243731999994</v>
          </cell>
          <cell r="L57">
            <v>66.673315274999993</v>
          </cell>
          <cell r="M57">
            <v>70.536464726000005</v>
          </cell>
          <cell r="N57">
            <v>57.224813920000003</v>
          </cell>
          <cell r="O57">
            <v>60.769616843000001</v>
          </cell>
          <cell r="P57">
            <v>54.786403622000002</v>
          </cell>
        </row>
        <row r="58">
          <cell r="B58">
            <v>33.934271883000001</v>
          </cell>
          <cell r="C58">
            <v>34.707935568000003</v>
          </cell>
          <cell r="D58">
            <v>37.252806602</v>
          </cell>
          <cell r="E58">
            <v>34.648073265999997</v>
          </cell>
          <cell r="F58">
            <v>36.078710094999998</v>
          </cell>
          <cell r="G58">
            <v>37.706292912999999</v>
          </cell>
          <cell r="H58">
            <v>36.244663222</v>
          </cell>
          <cell r="I58">
            <v>37.769871221999999</v>
          </cell>
          <cell r="J58">
            <v>38.403988296000001</v>
          </cell>
          <cell r="K58">
            <v>35.640911346000003</v>
          </cell>
          <cell r="L58">
            <v>34.385501499</v>
          </cell>
          <cell r="M58">
            <v>31.9272274</v>
          </cell>
          <cell r="N58">
            <v>26.396964789999998</v>
          </cell>
          <cell r="O58">
            <v>27.032210163999999</v>
          </cell>
          <cell r="P58">
            <v>25.575731351000002</v>
          </cell>
        </row>
        <row r="59">
          <cell r="B59">
            <v>94.363403531000003</v>
          </cell>
          <cell r="C59">
            <v>115.009204114</v>
          </cell>
          <cell r="D59">
            <v>120.22624868299999</v>
          </cell>
          <cell r="E59">
            <v>111.963173504</v>
          </cell>
          <cell r="F59">
            <v>116.794573324</v>
          </cell>
          <cell r="G59">
            <v>127.574059554</v>
          </cell>
          <cell r="H59">
            <v>117.129492484</v>
          </cell>
          <cell r="I59">
            <v>125.79599935</v>
          </cell>
          <cell r="J59">
            <v>138.35791984400001</v>
          </cell>
          <cell r="K59">
            <v>144.84617257100001</v>
          </cell>
          <cell r="L59">
            <v>151.32939392700001</v>
          </cell>
          <cell r="M59">
            <v>166.59423670199999</v>
          </cell>
          <cell r="N59">
            <v>147.73715787399999</v>
          </cell>
          <cell r="O59">
            <v>156.84636826600001</v>
          </cell>
          <cell r="P59">
            <v>151.22831198099999</v>
          </cell>
        </row>
        <row r="60">
          <cell r="B60">
            <v>285.38850995600001</v>
          </cell>
          <cell r="C60">
            <v>338.96831154099999</v>
          </cell>
          <cell r="D60">
            <v>348.28804324700002</v>
          </cell>
          <cell r="E60">
            <v>308.36328704499999</v>
          </cell>
          <cell r="F60">
            <v>309.54728226700001</v>
          </cell>
          <cell r="G60">
            <v>324.92611793100002</v>
          </cell>
          <cell r="H60">
            <v>269.128498949</v>
          </cell>
          <cell r="I60">
            <v>301.74899546799998</v>
          </cell>
          <cell r="J60">
            <v>305.76570975200002</v>
          </cell>
          <cell r="K60">
            <v>301.63297504299999</v>
          </cell>
          <cell r="L60">
            <v>299.02645065799999</v>
          </cell>
          <cell r="M60">
            <v>269.01197848100003</v>
          </cell>
          <cell r="N60">
            <v>237.22126785</v>
          </cell>
          <cell r="O60">
            <v>244.43616908199999</v>
          </cell>
          <cell r="P60">
            <v>227.98539285699999</v>
          </cell>
        </row>
        <row r="61">
          <cell r="B61">
            <v>168.30292406999999</v>
          </cell>
          <cell r="C61">
            <v>211.44140810299999</v>
          </cell>
          <cell r="D61">
            <v>216.585846377</v>
          </cell>
          <cell r="E61">
            <v>194.892606371</v>
          </cell>
          <cell r="F61">
            <v>193.54506732799999</v>
          </cell>
          <cell r="G61">
            <v>200.977575137</v>
          </cell>
          <cell r="H61">
            <v>166.858560539</v>
          </cell>
          <cell r="I61">
            <v>193.47213096199999</v>
          </cell>
          <cell r="J61">
            <v>193.663028905</v>
          </cell>
          <cell r="K61">
            <v>193.904716638</v>
          </cell>
          <cell r="L61">
            <v>193.83738056600001</v>
          </cell>
          <cell r="M61">
            <v>162.88737551899999</v>
          </cell>
          <cell r="N61">
            <v>145.58804319399999</v>
          </cell>
          <cell r="O61">
            <v>145.20653261999999</v>
          </cell>
          <cell r="P61">
            <v>139.16451417499999</v>
          </cell>
        </row>
        <row r="62">
          <cell r="B62">
            <v>30.824663580999999</v>
          </cell>
          <cell r="C62">
            <v>31.221905486000001</v>
          </cell>
          <cell r="D62">
            <v>33.700811901000002</v>
          </cell>
          <cell r="E62">
            <v>26.599333000000001</v>
          </cell>
          <cell r="F62">
            <v>30.059256895000001</v>
          </cell>
          <cell r="G62">
            <v>35.120362147999998</v>
          </cell>
          <cell r="H62">
            <v>26.024662354</v>
          </cell>
          <cell r="I62">
            <v>28.149962326000001</v>
          </cell>
          <cell r="J62">
            <v>29.251357938000002</v>
          </cell>
          <cell r="K62">
            <v>27.92025529</v>
          </cell>
          <cell r="L62">
            <v>27.366681658000001</v>
          </cell>
          <cell r="M62">
            <v>27.058851816000001</v>
          </cell>
          <cell r="N62">
            <v>25.281429972000002</v>
          </cell>
          <cell r="O62">
            <v>26.337356844999999</v>
          </cell>
          <cell r="P62">
            <v>20.411907336999999</v>
          </cell>
        </row>
        <row r="63">
          <cell r="B63">
            <v>86.260922304999994</v>
          </cell>
          <cell r="C63">
            <v>96.304997951999994</v>
          </cell>
          <cell r="D63">
            <v>98.001384969</v>
          </cell>
          <cell r="E63">
            <v>86.871347674999996</v>
          </cell>
          <cell r="F63">
            <v>85.942958043999994</v>
          </cell>
          <cell r="G63">
            <v>88.828180645000003</v>
          </cell>
          <cell r="H63">
            <v>76.245276055999994</v>
          </cell>
          <cell r="I63">
            <v>80.126902181000005</v>
          </cell>
          <cell r="J63">
            <v>82.851322909999993</v>
          </cell>
          <cell r="K63">
            <v>79.808003115000005</v>
          </cell>
          <cell r="L63">
            <v>77.822388434000004</v>
          </cell>
          <cell r="M63">
            <v>79.065751145999997</v>
          </cell>
          <cell r="N63">
            <v>66.351794683999998</v>
          </cell>
          <cell r="O63">
            <v>72.892279617</v>
          </cell>
          <cell r="P63">
            <v>68.408971344999998</v>
          </cell>
        </row>
        <row r="64">
          <cell r="B64">
            <v>48.236837061999999</v>
          </cell>
          <cell r="C64">
            <v>58.007146599999999</v>
          </cell>
          <cell r="D64">
            <v>59.938560308</v>
          </cell>
          <cell r="E64">
            <v>62.334492320999999</v>
          </cell>
          <cell r="F64">
            <v>59.085889041000001</v>
          </cell>
          <cell r="G64">
            <v>65.933387514000003</v>
          </cell>
          <cell r="H64">
            <v>68.594586965000005</v>
          </cell>
          <cell r="I64">
            <v>72.980152853000007</v>
          </cell>
          <cell r="J64">
            <v>78.373486736000004</v>
          </cell>
          <cell r="K64">
            <v>84.824840562999995</v>
          </cell>
          <cell r="L64">
            <v>90.885574109000004</v>
          </cell>
          <cell r="M64">
            <v>95.669589760999997</v>
          </cell>
          <cell r="N64">
            <v>73.397342339999994</v>
          </cell>
          <cell r="O64">
            <v>74.586315536000001</v>
          </cell>
          <cell r="P64">
            <v>80.296020966</v>
          </cell>
        </row>
        <row r="65"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B66">
            <v>761.74740745199995</v>
          </cell>
          <cell r="C66">
            <v>865.14851552000005</v>
          </cell>
          <cell r="D66">
            <v>984.39291850300003</v>
          </cell>
          <cell r="E66">
            <v>881.35410285800003</v>
          </cell>
          <cell r="F66">
            <v>918.01111624999999</v>
          </cell>
          <cell r="G66">
            <v>1034.9993910630001</v>
          </cell>
          <cell r="H66">
            <v>865.00468117299999</v>
          </cell>
          <cell r="I66">
            <v>979.11514388800003</v>
          </cell>
          <cell r="J66">
            <v>1054.6260677800001</v>
          </cell>
          <cell r="K66">
            <v>1095.9100726260001</v>
          </cell>
          <cell r="L66">
            <v>1098.8958841430001</v>
          </cell>
          <cell r="M66">
            <v>1162.6811701890001</v>
          </cell>
          <cell r="N66">
            <v>1084.715975782</v>
          </cell>
          <cell r="O66">
            <v>1156.29787831</v>
          </cell>
          <cell r="P66">
            <v>1076.7428337189999</v>
          </cell>
        </row>
        <row r="67">
          <cell r="B67">
            <v>614.75043443699997</v>
          </cell>
          <cell r="C67">
            <v>715.576137184</v>
          </cell>
          <cell r="D67">
            <v>776.08981780500005</v>
          </cell>
          <cell r="E67">
            <v>695.35829072000001</v>
          </cell>
          <cell r="F67">
            <v>734.732357912</v>
          </cell>
          <cell r="G67">
            <v>819.12109798100005</v>
          </cell>
          <cell r="H67">
            <v>662.70797703599999</v>
          </cell>
          <cell r="I67">
            <v>771.65833858099995</v>
          </cell>
          <cell r="J67">
            <v>834.42291369300005</v>
          </cell>
          <cell r="K67">
            <v>870.40324630199996</v>
          </cell>
          <cell r="L67">
            <v>880.02627850099998</v>
          </cell>
          <cell r="M67">
            <v>934.77085055700002</v>
          </cell>
          <cell r="N67">
            <v>866.93999120399997</v>
          </cell>
          <cell r="O67">
            <v>950.41513070799999</v>
          </cell>
          <cell r="P67">
            <v>887.28501225100001</v>
          </cell>
        </row>
        <row r="68">
          <cell r="B68">
            <v>508.05157844899998</v>
          </cell>
          <cell r="C68">
            <v>600.63497359300004</v>
          </cell>
          <cell r="D68">
            <v>653.21178402099997</v>
          </cell>
          <cell r="E68">
            <v>582.48908858499999</v>
          </cell>
          <cell r="F68">
            <v>617.65259754299996</v>
          </cell>
          <cell r="G68">
            <v>690.51589714700003</v>
          </cell>
          <cell r="H68">
            <v>550.405097985</v>
          </cell>
          <cell r="I68">
            <v>612.84183149399996</v>
          </cell>
          <cell r="J68">
            <v>658.20363722399998</v>
          </cell>
          <cell r="K68">
            <v>691.784919135</v>
          </cell>
          <cell r="L68">
            <v>698.90758725499995</v>
          </cell>
          <cell r="M68">
            <v>784.30023317899997</v>
          </cell>
          <cell r="N68">
            <v>730.99350366600004</v>
          </cell>
          <cell r="O68">
            <v>806.57357462899995</v>
          </cell>
          <cell r="P68">
            <v>749.81325916900005</v>
          </cell>
        </row>
        <row r="69">
          <cell r="B69">
            <v>106.69885598800001</v>
          </cell>
          <cell r="C69">
            <v>114.94116359100001</v>
          </cell>
          <cell r="D69">
            <v>122.878033784</v>
          </cell>
          <cell r="E69">
            <v>112.86920213499999</v>
          </cell>
          <cell r="F69">
            <v>117.079760369</v>
          </cell>
          <cell r="G69">
            <v>128.60520083399999</v>
          </cell>
          <cell r="H69">
            <v>112.30287905100001</v>
          </cell>
          <cell r="I69">
            <v>158.81650708699999</v>
          </cell>
          <cell r="J69">
            <v>176.21927646899999</v>
          </cell>
          <cell r="K69">
            <v>178.61832716699999</v>
          </cell>
          <cell r="L69">
            <v>181.11869124500001</v>
          </cell>
          <cell r="M69">
            <v>150.47061737799999</v>
          </cell>
          <cell r="N69">
            <v>135.94648753800001</v>
          </cell>
          <cell r="O69">
            <v>143.84155607899999</v>
          </cell>
          <cell r="P69">
            <v>137.47175308199999</v>
          </cell>
        </row>
        <row r="70">
          <cell r="B70">
            <v>52.704303735000003</v>
          </cell>
          <cell r="C70">
            <v>53.139527696999998</v>
          </cell>
          <cell r="D70">
            <v>106.96561525</v>
          </cell>
          <cell r="E70">
            <v>93.031860717000001</v>
          </cell>
          <cell r="F70">
            <v>90.370293997000005</v>
          </cell>
          <cell r="G70">
            <v>115.591193577</v>
          </cell>
          <cell r="H70">
            <v>112.97749045099999</v>
          </cell>
          <cell r="I70">
            <v>110.11932047400001</v>
          </cell>
          <cell r="J70">
            <v>111.738716876</v>
          </cell>
          <cell r="K70">
            <v>111.864304945</v>
          </cell>
          <cell r="L70">
            <v>103.546015678</v>
          </cell>
          <cell r="M70">
            <v>102.212335598</v>
          </cell>
          <cell r="N70">
            <v>107.184557242</v>
          </cell>
          <cell r="O70">
            <v>89.060250178000004</v>
          </cell>
          <cell r="P70">
            <v>77.920756652999998</v>
          </cell>
        </row>
        <row r="71">
          <cell r="B71">
            <v>94.292669279999998</v>
          </cell>
          <cell r="C71">
            <v>96.432850638999994</v>
          </cell>
          <cell r="D71">
            <v>101.33748544700001</v>
          </cell>
          <cell r="E71">
            <v>92.963951421999994</v>
          </cell>
          <cell r="F71">
            <v>92.908464340999998</v>
          </cell>
          <cell r="G71">
            <v>100.287099506</v>
          </cell>
          <cell r="H71">
            <v>89.319213687000001</v>
          </cell>
          <cell r="I71">
            <v>97.337484833000005</v>
          </cell>
          <cell r="J71">
            <v>108.464437211</v>
          </cell>
          <cell r="K71">
            <v>113.642521379</v>
          </cell>
          <cell r="L71">
            <v>115.323589965</v>
          </cell>
          <cell r="M71">
            <v>125.697984035</v>
          </cell>
          <cell r="N71">
            <v>110.591427336</v>
          </cell>
          <cell r="O71">
            <v>116.82249742400001</v>
          </cell>
          <cell r="P71">
            <v>111.53706481499999</v>
          </cell>
        </row>
        <row r="72">
          <cell r="B72">
            <v>64.384736974999996</v>
          </cell>
          <cell r="C72">
            <v>52.872544640999998</v>
          </cell>
          <cell r="D72">
            <v>53.630729997000003</v>
          </cell>
          <cell r="E72">
            <v>49.800179665999998</v>
          </cell>
          <cell r="F72">
            <v>48.043610164</v>
          </cell>
          <cell r="G72">
            <v>50.054352538000003</v>
          </cell>
          <cell r="H72">
            <v>45.447527098000002</v>
          </cell>
          <cell r="I72">
            <v>47.550603058</v>
          </cell>
          <cell r="J72">
            <v>53.812904983000003</v>
          </cell>
          <cell r="K72">
            <v>54.291284425000001</v>
          </cell>
          <cell r="L72">
            <v>53.739044206999999</v>
          </cell>
          <cell r="M72">
            <v>55.821127099000002</v>
          </cell>
          <cell r="N72">
            <v>47.156717976000003</v>
          </cell>
          <cell r="O72">
            <v>47.935705493</v>
          </cell>
          <cell r="P72">
            <v>45.378437273999999</v>
          </cell>
        </row>
        <row r="73">
          <cell r="B73">
            <v>29.907932304999999</v>
          </cell>
          <cell r="C73">
            <v>43.560305999000001</v>
          </cell>
          <cell r="D73">
            <v>47.706755450000003</v>
          </cell>
          <cell r="E73">
            <v>43.163771756000003</v>
          </cell>
          <cell r="F73">
            <v>44.864854176999998</v>
          </cell>
          <cell r="G73">
            <v>50.232746968000001</v>
          </cell>
          <cell r="H73">
            <v>43.871686588999999</v>
          </cell>
          <cell r="I73">
            <v>49.786881774000001</v>
          </cell>
          <cell r="J73">
            <v>54.651532228999997</v>
          </cell>
          <cell r="K73">
            <v>59.351236952999997</v>
          </cell>
          <cell r="L73">
            <v>61.584545757999997</v>
          </cell>
          <cell r="M73">
            <v>69.876856935000006</v>
          </cell>
          <cell r="N73">
            <v>63.434709359999999</v>
          </cell>
          <cell r="O73">
            <v>68.886791930000001</v>
          </cell>
          <cell r="P73">
            <v>66.158627541000001</v>
          </cell>
        </row>
        <row r="74">
          <cell r="B74">
            <v>1517.1624006540001</v>
          </cell>
          <cell r="C74">
            <v>1567.9332047570001</v>
          </cell>
          <cell r="D74">
            <v>1671.111242636</v>
          </cell>
          <cell r="E74">
            <v>1585.702063492</v>
          </cell>
          <cell r="F74">
            <v>1581.617701423</v>
          </cell>
          <cell r="G74">
            <v>1678.8333326710001</v>
          </cell>
          <cell r="H74">
            <v>1652.855662987</v>
          </cell>
          <cell r="I74">
            <v>1753.6913397379999</v>
          </cell>
          <cell r="J74">
            <v>1906.628672069</v>
          </cell>
          <cell r="K74">
            <v>1971.2708761250001</v>
          </cell>
          <cell r="L74">
            <v>2103.0472292180002</v>
          </cell>
          <cell r="M74">
            <v>2220.9078492970002</v>
          </cell>
          <cell r="N74">
            <v>1837.652275249</v>
          </cell>
          <cell r="O74">
            <v>1793.8533100980001</v>
          </cell>
          <cell r="P74">
            <v>1844.0800602899999</v>
          </cell>
        </row>
        <row r="75">
          <cell r="B75">
            <v>1061.471783751</v>
          </cell>
          <cell r="C75">
            <v>1028.4177710500001</v>
          </cell>
          <cell r="D75">
            <v>1083.2297332759999</v>
          </cell>
          <cell r="E75">
            <v>1127.311754178</v>
          </cell>
          <cell r="F75">
            <v>1111.5485324650001</v>
          </cell>
          <cell r="G75">
            <v>1159.805499434</v>
          </cell>
          <cell r="H75">
            <v>1187.3217528380001</v>
          </cell>
          <cell r="I75">
            <v>1257.061952923</v>
          </cell>
          <cell r="J75">
            <v>1363.953743924</v>
          </cell>
          <cell r="K75">
            <v>1421.5338762450001</v>
          </cell>
          <cell r="L75">
            <v>1518.0549810929999</v>
          </cell>
          <cell r="M75">
            <v>1590.093394382</v>
          </cell>
          <cell r="N75">
            <v>1259.564215335</v>
          </cell>
          <cell r="O75">
            <v>1206.3111032910001</v>
          </cell>
          <cell r="P75">
            <v>1287.715373173</v>
          </cell>
        </row>
        <row r="76">
          <cell r="B76">
            <v>151.328277238</v>
          </cell>
          <cell r="C76">
            <v>179.81355422600001</v>
          </cell>
          <cell r="D76">
            <v>212.40310598799999</v>
          </cell>
          <cell r="E76">
            <v>170.21478553599999</v>
          </cell>
          <cell r="F76">
            <v>180.025908517</v>
          </cell>
          <cell r="G76">
            <v>201.597088509</v>
          </cell>
          <cell r="H76">
            <v>156.77340880599999</v>
          </cell>
          <cell r="I76">
            <v>182.66467430700001</v>
          </cell>
          <cell r="J76">
            <v>212.59514287799999</v>
          </cell>
          <cell r="K76">
            <v>206.78830372499999</v>
          </cell>
          <cell r="L76">
            <v>203.07796138699999</v>
          </cell>
          <cell r="M76">
            <v>211.53096922200001</v>
          </cell>
          <cell r="N76">
            <v>186.058074328</v>
          </cell>
          <cell r="O76">
            <v>201.658217799</v>
          </cell>
          <cell r="P76">
            <v>165.79553485299999</v>
          </cell>
        </row>
        <row r="77">
          <cell r="B77">
            <v>24.538527820999999</v>
          </cell>
          <cell r="C77">
            <v>27.474454245</v>
          </cell>
          <cell r="D77">
            <v>25.527703014</v>
          </cell>
          <cell r="E77">
            <v>19.678589183</v>
          </cell>
          <cell r="F77">
            <v>19.261171759</v>
          </cell>
          <cell r="G77">
            <v>20.543345072000001</v>
          </cell>
          <cell r="H77">
            <v>10.282313624</v>
          </cell>
          <cell r="I77">
            <v>10.235970048</v>
          </cell>
          <cell r="J77">
            <v>9.669372826</v>
          </cell>
          <cell r="K77">
            <v>9.8507841749999994</v>
          </cell>
          <cell r="L77">
            <v>9.9191557330000002</v>
          </cell>
          <cell r="M77">
            <v>10.104753978</v>
          </cell>
          <cell r="N77">
            <v>8.4617456820000001</v>
          </cell>
          <cell r="O77">
            <v>8.0967161369999996</v>
          </cell>
          <cell r="P77">
            <v>7.5055472649999997</v>
          </cell>
        </row>
        <row r="78">
          <cell r="B78">
            <v>279.82381184500002</v>
          </cell>
          <cell r="C78">
            <v>332.22742523699998</v>
          </cell>
          <cell r="D78">
            <v>349.95070035800001</v>
          </cell>
          <cell r="E78">
            <v>268.49693459500003</v>
          </cell>
          <cell r="F78">
            <v>270.782088681</v>
          </cell>
          <cell r="G78">
            <v>296.88739965600001</v>
          </cell>
          <cell r="H78">
            <v>298.478187719</v>
          </cell>
          <cell r="I78">
            <v>303.72874245999998</v>
          </cell>
          <cell r="J78">
            <v>320.41041244100001</v>
          </cell>
          <cell r="K78">
            <v>333.09791197999999</v>
          </cell>
          <cell r="L78">
            <v>371.99513100500002</v>
          </cell>
          <cell r="M78">
            <v>409.17873171600002</v>
          </cell>
          <cell r="N78">
            <v>383.56823990499998</v>
          </cell>
          <cell r="O78">
            <v>377.78727287100003</v>
          </cell>
          <cell r="P78">
            <v>383.063605</v>
          </cell>
        </row>
        <row r="79">
          <cell r="B79">
            <v>1344.88861625</v>
          </cell>
          <cell r="C79">
            <v>1384.0760842879999</v>
          </cell>
          <cell r="D79">
            <v>1330.6113224339999</v>
          </cell>
          <cell r="E79">
            <v>1161.926688903</v>
          </cell>
          <cell r="F79">
            <v>1184.451231471</v>
          </cell>
          <cell r="G79">
            <v>1177.7128395899999</v>
          </cell>
          <cell r="H79">
            <v>1020.912572708</v>
          </cell>
          <cell r="I79">
            <v>1096.9724699599999</v>
          </cell>
          <cell r="J79">
            <v>1089.8269656929999</v>
          </cell>
          <cell r="K79">
            <v>1051.90521122</v>
          </cell>
          <cell r="L79">
            <v>1110.9375143699999</v>
          </cell>
          <cell r="M79">
            <v>1025.108934136</v>
          </cell>
          <cell r="N79">
            <v>997.50668433800001</v>
          </cell>
          <cell r="O79">
            <v>1053.586772875</v>
          </cell>
          <cell r="P79">
            <v>1047.4095540840001</v>
          </cell>
        </row>
        <row r="80">
          <cell r="B80">
            <v>867.79495634299997</v>
          </cell>
          <cell r="C80">
            <v>693.35908655699996</v>
          </cell>
          <cell r="D80">
            <v>728.88855384099998</v>
          </cell>
          <cell r="E80">
            <v>597.87166222200005</v>
          </cell>
          <cell r="F80">
            <v>537.80704970099998</v>
          </cell>
          <cell r="G80">
            <v>517.42774771899997</v>
          </cell>
          <cell r="H80">
            <v>458.731362897</v>
          </cell>
          <cell r="I80">
            <v>525.36104869200005</v>
          </cell>
          <cell r="J80">
            <v>512.78781894600002</v>
          </cell>
          <cell r="K80">
            <v>495.99302223500001</v>
          </cell>
          <cell r="L80">
            <v>470.50299994699998</v>
          </cell>
          <cell r="M80">
            <v>401.85795732899999</v>
          </cell>
          <cell r="N80">
            <v>393.82049625399998</v>
          </cell>
          <cell r="O80">
            <v>431.64983829300002</v>
          </cell>
          <cell r="P80">
            <v>493.282522175</v>
          </cell>
        </row>
        <row r="81">
          <cell r="B81">
            <v>865.13920026200003</v>
          </cell>
          <cell r="C81">
            <v>770.96505981300004</v>
          </cell>
          <cell r="D81">
            <v>868.16497590899996</v>
          </cell>
          <cell r="E81">
            <v>764.56631364899999</v>
          </cell>
          <cell r="F81">
            <v>831.98422603500001</v>
          </cell>
          <cell r="G81">
            <v>801.27122988400004</v>
          </cell>
          <cell r="H81">
            <v>716.17069570000001</v>
          </cell>
          <cell r="I81">
            <v>777.16843267800004</v>
          </cell>
          <cell r="J81">
            <v>808.61956881499998</v>
          </cell>
          <cell r="K81">
            <v>775.06413605600005</v>
          </cell>
          <cell r="L81">
            <v>814.81909859899997</v>
          </cell>
          <cell r="M81">
            <v>818.308195243</v>
          </cell>
          <cell r="N81">
            <v>753.73793365999995</v>
          </cell>
          <cell r="O81">
            <v>906.58712403899995</v>
          </cell>
          <cell r="P81">
            <v>854.82361946699996</v>
          </cell>
        </row>
        <row r="82">
          <cell r="B82">
            <v>514.04425671399997</v>
          </cell>
          <cell r="C82">
            <v>467.08784156399997</v>
          </cell>
          <cell r="D82">
            <v>524.59721462100003</v>
          </cell>
          <cell r="E82">
            <v>458.40544970600001</v>
          </cell>
          <cell r="F82">
            <v>496.75059001800003</v>
          </cell>
          <cell r="G82">
            <v>481.41658072299998</v>
          </cell>
          <cell r="H82">
            <v>425.72809919100001</v>
          </cell>
          <cell r="I82">
            <v>470.942673012</v>
          </cell>
          <cell r="J82">
            <v>494.24371822500001</v>
          </cell>
          <cell r="K82">
            <v>469.23447219000002</v>
          </cell>
          <cell r="L82">
            <v>498.93092344000002</v>
          </cell>
          <cell r="M82">
            <v>501.52502040899998</v>
          </cell>
          <cell r="N82">
            <v>458.79518337500002</v>
          </cell>
          <cell r="O82">
            <v>554.57892811199997</v>
          </cell>
          <cell r="P82">
            <v>536.12827632200003</v>
          </cell>
        </row>
        <row r="83">
          <cell r="B83">
            <v>351.09494354700001</v>
          </cell>
          <cell r="C83">
            <v>303.87721824900001</v>
          </cell>
          <cell r="D83">
            <v>343.56776128799999</v>
          </cell>
          <cell r="E83">
            <v>306.16086394299998</v>
          </cell>
          <cell r="F83">
            <v>335.23363601599999</v>
          </cell>
          <cell r="G83">
            <v>319.85464916199999</v>
          </cell>
          <cell r="H83">
            <v>290.442596509</v>
          </cell>
          <cell r="I83">
            <v>306.22575966599999</v>
          </cell>
          <cell r="J83">
            <v>314.37585059000003</v>
          </cell>
          <cell r="K83">
            <v>305.82966386599998</v>
          </cell>
          <cell r="L83">
            <v>315.88817516</v>
          </cell>
          <cell r="M83">
            <v>316.78317483500001</v>
          </cell>
          <cell r="N83">
            <v>294.94275028499999</v>
          </cell>
          <cell r="O83">
            <v>352.00819592699997</v>
          </cell>
          <cell r="P83">
            <v>318.69534314499998</v>
          </cell>
        </row>
        <row r="84">
          <cell r="B84">
            <v>261.494793587</v>
          </cell>
          <cell r="C84">
            <v>262.87308516100001</v>
          </cell>
          <cell r="D84">
            <v>294.63438746600002</v>
          </cell>
          <cell r="E84">
            <v>277.60771566400001</v>
          </cell>
          <cell r="F84">
            <v>278.30977431700001</v>
          </cell>
          <cell r="G84">
            <v>287.73815037999998</v>
          </cell>
          <cell r="H84">
            <v>316.47998005400001</v>
          </cell>
          <cell r="I84">
            <v>331.16839136800002</v>
          </cell>
          <cell r="J84">
            <v>305.53426468200001</v>
          </cell>
          <cell r="K84">
            <v>349.35010418500002</v>
          </cell>
          <cell r="L84">
            <v>361.96859975900003</v>
          </cell>
          <cell r="M84">
            <v>361.890214646</v>
          </cell>
          <cell r="N84">
            <v>338.12152785799998</v>
          </cell>
          <cell r="O84">
            <v>356.53970575900001</v>
          </cell>
          <cell r="P84">
            <v>297.00201431199997</v>
          </cell>
        </row>
        <row r="85">
          <cell r="B85">
            <v>130.73254104599999</v>
          </cell>
          <cell r="C85">
            <v>129.55993798700001</v>
          </cell>
          <cell r="D85">
            <v>145.077477367</v>
          </cell>
          <cell r="E85">
            <v>137.43834502499999</v>
          </cell>
          <cell r="F85">
            <v>138.55918714800001</v>
          </cell>
          <cell r="G85">
            <v>145.089415917</v>
          </cell>
          <cell r="H85">
            <v>156.998735547</v>
          </cell>
          <cell r="I85">
            <v>163.92021312</v>
          </cell>
          <cell r="J85">
            <v>153.92016724000001</v>
          </cell>
          <cell r="K85">
            <v>178.29690780600001</v>
          </cell>
          <cell r="L85">
            <v>185.106028649</v>
          </cell>
          <cell r="M85">
            <v>183.012074848</v>
          </cell>
          <cell r="N85">
            <v>181.74898223100001</v>
          </cell>
          <cell r="O85">
            <v>194.182162253</v>
          </cell>
          <cell r="P85">
            <v>156.82914517200001</v>
          </cell>
        </row>
        <row r="86">
          <cell r="B86">
            <v>130.76225254100001</v>
          </cell>
          <cell r="C86">
            <v>133.31314717399999</v>
          </cell>
          <cell r="D86">
            <v>149.55691010000001</v>
          </cell>
          <cell r="E86">
            <v>140.169370638</v>
          </cell>
          <cell r="F86">
            <v>139.750587169</v>
          </cell>
          <cell r="G86">
            <v>142.64873446300001</v>
          </cell>
          <cell r="H86">
            <v>159.48124450700001</v>
          </cell>
          <cell r="I86">
            <v>167.24817824799999</v>
          </cell>
          <cell r="J86">
            <v>151.61409744299999</v>
          </cell>
          <cell r="K86">
            <v>171.05319637900001</v>
          </cell>
          <cell r="L86">
            <v>176.86257111</v>
          </cell>
          <cell r="M86">
            <v>178.87813979699999</v>
          </cell>
          <cell r="N86">
            <v>156.37254562699999</v>
          </cell>
          <cell r="O86">
            <v>162.35754350600001</v>
          </cell>
          <cell r="P86">
            <v>140.172869139</v>
          </cell>
        </row>
        <row r="87">
          <cell r="B87">
            <v>301.222257598</v>
          </cell>
          <cell r="C87">
            <v>322.637751837</v>
          </cell>
          <cell r="D87">
            <v>338.76346283800001</v>
          </cell>
          <cell r="E87">
            <v>293.08334793900002</v>
          </cell>
          <cell r="F87">
            <v>297.41264279500001</v>
          </cell>
          <cell r="G87">
            <v>337.01921170100002</v>
          </cell>
          <cell r="H87">
            <v>403.80142983500002</v>
          </cell>
          <cell r="I87">
            <v>456.049588852</v>
          </cell>
          <cell r="J87">
            <v>504.78334578900001</v>
          </cell>
          <cell r="K87">
            <v>586.47939872699999</v>
          </cell>
          <cell r="L87">
            <v>608.90070784700004</v>
          </cell>
          <cell r="M87">
            <v>613.61686570500001</v>
          </cell>
          <cell r="N87">
            <v>466.13749094999997</v>
          </cell>
          <cell r="O87">
            <v>496.22334270300001</v>
          </cell>
          <cell r="P87">
            <v>473.78144624499998</v>
          </cell>
        </row>
        <row r="88">
          <cell r="B88">
            <v>61.721636060000002</v>
          </cell>
          <cell r="C88">
            <v>70.658623741</v>
          </cell>
          <cell r="D88">
            <v>78.459235715999995</v>
          </cell>
          <cell r="E88">
            <v>66.102777146999998</v>
          </cell>
          <cell r="F88">
            <v>68.619140204000004</v>
          </cell>
          <cell r="G88">
            <v>77.790187880999994</v>
          </cell>
          <cell r="H88">
            <v>84.615779204000006</v>
          </cell>
          <cell r="I88">
            <v>100.684293866</v>
          </cell>
          <cell r="J88">
            <v>118.495201068</v>
          </cell>
          <cell r="K88">
            <v>128.254810349</v>
          </cell>
          <cell r="L88">
            <v>132.68491692000001</v>
          </cell>
          <cell r="M88">
            <v>138.38634276600001</v>
          </cell>
          <cell r="N88">
            <v>78.862591586999997</v>
          </cell>
          <cell r="O88">
            <v>93.025631261000001</v>
          </cell>
          <cell r="P88">
            <v>112.27060609599999</v>
          </cell>
        </row>
        <row r="89">
          <cell r="B89">
            <v>40.996576828000002</v>
          </cell>
          <cell r="C89">
            <v>44.867352803000003</v>
          </cell>
          <cell r="D89">
            <v>41.317982536000002</v>
          </cell>
          <cell r="E89">
            <v>34.933138649</v>
          </cell>
          <cell r="F89">
            <v>38.151978501999999</v>
          </cell>
          <cell r="G89">
            <v>44.034016665999999</v>
          </cell>
          <cell r="H89">
            <v>32.014102311999999</v>
          </cell>
          <cell r="I89">
            <v>35.935606634999999</v>
          </cell>
          <cell r="J89">
            <v>34.160030644000003</v>
          </cell>
          <cell r="K89">
            <v>34.178688487000002</v>
          </cell>
          <cell r="L89">
            <v>32.630219326000002</v>
          </cell>
          <cell r="M89">
            <v>28.994839685999999</v>
          </cell>
          <cell r="N89">
            <v>27.065470810000001</v>
          </cell>
          <cell r="O89">
            <v>28.028260830000001</v>
          </cell>
          <cell r="P89">
            <v>25.353393794999999</v>
          </cell>
        </row>
        <row r="90">
          <cell r="B90">
            <v>198.50404470999999</v>
          </cell>
          <cell r="C90">
            <v>207.111775292</v>
          </cell>
          <cell r="D90">
            <v>218.986244586</v>
          </cell>
          <cell r="E90">
            <v>192.047432144</v>
          </cell>
          <cell r="F90">
            <v>190.641524089</v>
          </cell>
          <cell r="G90">
            <v>215.195007154</v>
          </cell>
          <cell r="H90">
            <v>287.17154832</v>
          </cell>
          <cell r="I90">
            <v>319.42968835200003</v>
          </cell>
          <cell r="J90">
            <v>352.12811407599997</v>
          </cell>
          <cell r="K90">
            <v>424.04589989099998</v>
          </cell>
          <cell r="L90">
            <v>443.58557160200002</v>
          </cell>
          <cell r="M90">
            <v>446.23568325299999</v>
          </cell>
          <cell r="N90">
            <v>360.209428554</v>
          </cell>
          <cell r="O90">
            <v>375.16945061199999</v>
          </cell>
          <cell r="P90">
            <v>336.157446354</v>
          </cell>
        </row>
        <row r="91">
          <cell r="B91">
            <v>40.767852587</v>
          </cell>
          <cell r="C91">
            <v>42.626452722000003</v>
          </cell>
          <cell r="D91">
            <v>44.376989746</v>
          </cell>
          <cell r="E91">
            <v>34.982178476999998</v>
          </cell>
          <cell r="F91">
            <v>37.870877573000001</v>
          </cell>
          <cell r="G91">
            <v>41.218225734999997</v>
          </cell>
          <cell r="H91">
            <v>67.828229299</v>
          </cell>
          <cell r="I91">
            <v>78.903153912999997</v>
          </cell>
          <cell r="J91">
            <v>125.615160996</v>
          </cell>
          <cell r="K91">
            <v>157.34904688099999</v>
          </cell>
          <cell r="L91">
            <v>165.783327617</v>
          </cell>
          <cell r="M91">
            <v>162.96324604500001</v>
          </cell>
          <cell r="N91">
            <v>129.75457105300001</v>
          </cell>
          <cell r="O91">
            <v>136.092150557</v>
          </cell>
          <cell r="P91">
            <v>119.876285243</v>
          </cell>
        </row>
        <row r="92"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</row>
        <row r="93">
          <cell r="B93">
            <v>33035.919050538003</v>
          </cell>
          <cell r="C93">
            <v>32440.472813736</v>
          </cell>
          <cell r="D93">
            <v>34344.587582289998</v>
          </cell>
          <cell r="E93">
            <v>31096.929568403</v>
          </cell>
          <cell r="F93">
            <v>31437.807458533</v>
          </cell>
          <cell r="G93">
            <v>32959.093935809004</v>
          </cell>
          <cell r="H93">
            <v>29539.099196071002</v>
          </cell>
          <cell r="I93">
            <v>30356.659486605</v>
          </cell>
          <cell r="J93">
            <v>30193.843337046001</v>
          </cell>
          <cell r="K93">
            <v>29692.654860084</v>
          </cell>
          <cell r="L93">
            <v>29385.388469648002</v>
          </cell>
          <cell r="M93">
            <v>28795.898560459002</v>
          </cell>
          <cell r="N93">
            <v>25168.671793737001</v>
          </cell>
          <cell r="O93">
            <v>26371.954799521001</v>
          </cell>
          <cell r="P93">
            <v>24942.883873063001</v>
          </cell>
        </row>
        <row r="94">
          <cell r="B94">
            <v>13619.216009784001</v>
          </cell>
          <cell r="C94">
            <v>14060.762010555</v>
          </cell>
          <cell r="D94">
            <v>14030.38963055</v>
          </cell>
          <cell r="E94">
            <v>14274.994176228</v>
          </cell>
          <cell r="F94">
            <v>14024.955814282001</v>
          </cell>
          <cell r="G94">
            <v>13952.757342291001</v>
          </cell>
          <cell r="H94">
            <v>13815.270607332999</v>
          </cell>
          <cell r="I94">
            <v>13782.251931993</v>
          </cell>
          <cell r="J94">
            <v>13838.260615687001</v>
          </cell>
          <cell r="K94">
            <v>13606.356503272</v>
          </cell>
          <cell r="L94">
            <v>13327.032727162001</v>
          </cell>
          <cell r="M94">
            <v>13359.932825046</v>
          </cell>
          <cell r="N94">
            <v>10092.530283909</v>
          </cell>
          <cell r="O94">
            <v>11049.651011868</v>
          </cell>
          <cell r="P94">
            <v>12190.363383442</v>
          </cell>
        </row>
        <row r="95">
          <cell r="B95">
            <v>18576.161700518001</v>
          </cell>
          <cell r="C95">
            <v>17600.164241087001</v>
          </cell>
          <cell r="D95">
            <v>19488.148918562001</v>
          </cell>
          <cell r="E95">
            <v>16257.462100047</v>
          </cell>
          <cell r="F95">
            <v>16831.122319356</v>
          </cell>
          <cell r="G95">
            <v>18420.325979219</v>
          </cell>
          <cell r="H95">
            <v>15199.790892380001</v>
          </cell>
          <cell r="I95">
            <v>16030.652946898001</v>
          </cell>
          <cell r="J95">
            <v>15840.887375824999</v>
          </cell>
          <cell r="K95">
            <v>15606.537884396999</v>
          </cell>
          <cell r="L95">
            <v>15603.795120535</v>
          </cell>
          <cell r="M95">
            <v>14965.212820561001</v>
          </cell>
          <cell r="N95">
            <v>14609.675625835</v>
          </cell>
          <cell r="O95">
            <v>14846.332506266999</v>
          </cell>
          <cell r="P95">
            <v>12501.63930501</v>
          </cell>
        </row>
        <row r="96">
          <cell r="B96">
            <v>840.54134023500001</v>
          </cell>
          <cell r="C96">
            <v>779.54656209400002</v>
          </cell>
          <cell r="D96">
            <v>826.04903317799995</v>
          </cell>
          <cell r="E96">
            <v>564.47329212800003</v>
          </cell>
          <cell r="F96">
            <v>581.72932489599998</v>
          </cell>
          <cell r="G96">
            <v>586.01061429900005</v>
          </cell>
          <cell r="H96">
            <v>524.03769635699996</v>
          </cell>
          <cell r="I96">
            <v>543.75460771300004</v>
          </cell>
          <cell r="J96">
            <v>514.69534553300002</v>
          </cell>
          <cell r="K96">
            <v>479.76047241600003</v>
          </cell>
          <cell r="L96">
            <v>454.56062194999998</v>
          </cell>
          <cell r="M96">
            <v>470.752914852</v>
          </cell>
          <cell r="N96">
            <v>466.46588399299998</v>
          </cell>
          <cell r="O96">
            <v>475.97128138599999</v>
          </cell>
          <cell r="P96">
            <v>250.88118461100001</v>
          </cell>
        </row>
        <row r="97">
          <cell r="B97">
            <v>120692.768182265</v>
          </cell>
          <cell r="C97">
            <v>109200.12343250601</v>
          </cell>
          <cell r="D97">
            <v>117010.487570811</v>
          </cell>
          <cell r="E97">
            <v>107853.61894659699</v>
          </cell>
          <cell r="F97">
            <v>104742.514903816</v>
          </cell>
          <cell r="G97">
            <v>104282.990459113</v>
          </cell>
          <cell r="H97">
            <v>98741.885326211996</v>
          </cell>
          <cell r="I97">
            <v>102252.362794958</v>
          </cell>
          <cell r="J97">
            <v>101820.905017685</v>
          </cell>
          <cell r="K97">
            <v>101350.771570208</v>
          </cell>
          <cell r="L97">
            <v>102929.47193421199</v>
          </cell>
          <cell r="M97">
            <v>103005.440205347</v>
          </cell>
          <cell r="N97">
            <v>93109.831267494999</v>
          </cell>
          <cell r="O97">
            <v>95390.487904966998</v>
          </cell>
          <cell r="P97">
            <v>91157.206185093004</v>
          </cell>
        </row>
        <row r="98">
          <cell r="B98">
            <v>2849.16112337</v>
          </cell>
          <cell r="C98">
            <v>3116.888906916</v>
          </cell>
          <cell r="D98">
            <v>3385.990348322</v>
          </cell>
          <cell r="E98">
            <v>3228.0754600400001</v>
          </cell>
          <cell r="F98">
            <v>2921.4466594249998</v>
          </cell>
          <cell r="G98">
            <v>2846.2727257500001</v>
          </cell>
          <cell r="H98">
            <v>2870.5312412170001</v>
          </cell>
          <cell r="I98">
            <v>2951.41535845</v>
          </cell>
          <cell r="J98">
            <v>3194.9457172699999</v>
          </cell>
          <cell r="K98">
            <v>3924.0253402640001</v>
          </cell>
          <cell r="L98">
            <v>4137.1133650499996</v>
          </cell>
          <cell r="M98">
            <v>4179.6808084459999</v>
          </cell>
          <cell r="N98">
            <v>3517.6688826929999</v>
          </cell>
          <cell r="O98">
            <v>3603.9402767259999</v>
          </cell>
          <cell r="P98">
            <v>3850.3985222299998</v>
          </cell>
        </row>
        <row r="99"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</row>
        <row r="100">
          <cell r="B100">
            <v>2417.3219399999998</v>
          </cell>
          <cell r="C100">
            <v>2758.8995</v>
          </cell>
          <cell r="D100">
            <v>3006.2266</v>
          </cell>
          <cell r="E100">
            <v>2876.2642099999998</v>
          </cell>
          <cell r="F100">
            <v>2608.4836799999998</v>
          </cell>
          <cell r="G100">
            <v>2537.88589</v>
          </cell>
          <cell r="H100">
            <v>2568.30303</v>
          </cell>
          <cell r="I100">
            <v>2664.6290399999998</v>
          </cell>
          <cell r="J100">
            <v>2913.65479</v>
          </cell>
          <cell r="K100">
            <v>3654.20235</v>
          </cell>
          <cell r="L100">
            <v>3805.71261</v>
          </cell>
          <cell r="M100">
            <v>3850.2950300000002</v>
          </cell>
          <cell r="N100">
            <v>3196.7139699999998</v>
          </cell>
          <cell r="O100">
            <v>3290.9756600000001</v>
          </cell>
          <cell r="P100">
            <v>3532.3534</v>
          </cell>
        </row>
        <row r="101">
          <cell r="B101">
            <v>431.83918337</v>
          </cell>
          <cell r="C101">
            <v>357.98940691600001</v>
          </cell>
          <cell r="D101">
            <v>379.76374832200003</v>
          </cell>
          <cell r="E101">
            <v>351.81125004</v>
          </cell>
          <cell r="F101">
            <v>312.96297942500001</v>
          </cell>
          <cell r="G101">
            <v>308.38683574999999</v>
          </cell>
          <cell r="H101">
            <v>302.22821121700002</v>
          </cell>
          <cell r="I101">
            <v>286.78631845000001</v>
          </cell>
          <cell r="J101">
            <v>281.29092727</v>
          </cell>
          <cell r="K101">
            <v>269.822990264</v>
          </cell>
          <cell r="L101">
            <v>331.40075504999999</v>
          </cell>
          <cell r="M101">
            <v>329.38577844600002</v>
          </cell>
          <cell r="N101">
            <v>320.95491269299998</v>
          </cell>
          <cell r="O101">
            <v>312.96461672599997</v>
          </cell>
          <cell r="P101">
            <v>318.04512223</v>
          </cell>
        </row>
        <row r="102"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</row>
        <row r="103">
          <cell r="B103">
            <v>3795.2334185350001</v>
          </cell>
          <cell r="C103">
            <v>3694.5353898610001</v>
          </cell>
          <cell r="D103">
            <v>4021.1397944720002</v>
          </cell>
          <cell r="E103">
            <v>3858.657880017</v>
          </cell>
          <cell r="F103">
            <v>3678.8854416569998</v>
          </cell>
          <cell r="G103">
            <v>3445.8813501149998</v>
          </cell>
          <cell r="H103">
            <v>3731.4696649520001</v>
          </cell>
          <cell r="I103">
            <v>4200.2163013540003</v>
          </cell>
          <cell r="J103">
            <v>4555.900573074</v>
          </cell>
          <cell r="K103">
            <v>5743.9975953060002</v>
          </cell>
          <cell r="L103">
            <v>6294.6278786659996</v>
          </cell>
          <cell r="M103">
            <v>6351.5107321060004</v>
          </cell>
          <cell r="N103">
            <v>5686.603852794</v>
          </cell>
          <cell r="O103">
            <v>5702.270889081</v>
          </cell>
          <cell r="P103">
            <v>5997.9816238330004</v>
          </cell>
        </row>
        <row r="104">
          <cell r="B104">
            <v>3656.11744</v>
          </cell>
          <cell r="C104">
            <v>3579.1309099999999</v>
          </cell>
          <cell r="D104">
            <v>3876.9958900000001</v>
          </cell>
          <cell r="E104">
            <v>3711.1241300000002</v>
          </cell>
          <cell r="F104">
            <v>3521.0191599999998</v>
          </cell>
          <cell r="G104">
            <v>3294.3013799999999</v>
          </cell>
          <cell r="H104">
            <v>3584.2302800000002</v>
          </cell>
          <cell r="I104">
            <v>4054.2625499999999</v>
          </cell>
          <cell r="J104">
            <v>4400.7962299999999</v>
          </cell>
          <cell r="K104">
            <v>5583.7067100000004</v>
          </cell>
          <cell r="L104">
            <v>6119.6482800000003</v>
          </cell>
          <cell r="M104">
            <v>6183.0462500000003</v>
          </cell>
          <cell r="N104">
            <v>5519.9063399999995</v>
          </cell>
          <cell r="O104">
            <v>5526.0639199999996</v>
          </cell>
          <cell r="P104">
            <v>5816.6170499999998</v>
          </cell>
        </row>
        <row r="105">
          <cell r="B105">
            <v>139.11597853500001</v>
          </cell>
          <cell r="C105">
            <v>115.404479861</v>
          </cell>
          <cell r="D105">
            <v>144.143904472</v>
          </cell>
          <cell r="E105">
            <v>147.53375001699999</v>
          </cell>
          <cell r="F105">
            <v>157.866281657</v>
          </cell>
          <cell r="G105">
            <v>151.57997011500001</v>
          </cell>
          <cell r="H105">
            <v>147.23938495199999</v>
          </cell>
          <cell r="I105">
            <v>145.95375135399999</v>
          </cell>
          <cell r="J105">
            <v>155.10434307400001</v>
          </cell>
          <cell r="K105">
            <v>160.29088530600001</v>
          </cell>
          <cell r="L105">
            <v>174.97959866599999</v>
          </cell>
          <cell r="M105">
            <v>168.46448210599999</v>
          </cell>
          <cell r="N105">
            <v>166.697512794</v>
          </cell>
          <cell r="O105">
            <v>176.20696908100001</v>
          </cell>
          <cell r="P105">
            <v>181.36457383300001</v>
          </cell>
        </row>
        <row r="106"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B107">
            <v>-1459.1834010089999</v>
          </cell>
          <cell r="C107">
            <v>-1997.6285155749999</v>
          </cell>
          <cell r="D107">
            <v>-3156.0334235119999</v>
          </cell>
          <cell r="E107">
            <v>-3386.224334347</v>
          </cell>
          <cell r="F107">
            <v>-3065.4095184879998</v>
          </cell>
          <cell r="G107">
            <v>-2121.0461425409999</v>
          </cell>
          <cell r="H107">
            <v>-2569.2312462519999</v>
          </cell>
          <cell r="I107">
            <v>-2226.1424760589998</v>
          </cell>
          <cell r="J107">
            <v>-3440.3023770270001</v>
          </cell>
          <cell r="K107">
            <v>-3978.7097124050001</v>
          </cell>
          <cell r="L107">
            <v>-4928.4114481759998</v>
          </cell>
          <cell r="M107">
            <v>-5493.0826746969997</v>
          </cell>
          <cell r="N107">
            <v>-4050.4946470340001</v>
          </cell>
          <cell r="O107">
            <v>-2602.721110688</v>
          </cell>
          <cell r="P107">
            <v>-4302.7316883249996</v>
          </cell>
        </row>
        <row r="108">
          <cell r="B108">
            <v>120179.65707642199</v>
          </cell>
          <cell r="C108">
            <v>107780.141399876</v>
          </cell>
          <cell r="D108">
            <v>114489.60359345</v>
          </cell>
          <cell r="E108">
            <v>105097.97703222701</v>
          </cell>
          <cell r="F108">
            <v>102434.54416756</v>
          </cell>
          <cell r="G108">
            <v>102761.552940936</v>
          </cell>
          <cell r="H108">
            <v>97033.592503694003</v>
          </cell>
          <cell r="I108">
            <v>101275.02126180301</v>
          </cell>
          <cell r="J108">
            <v>99741.557496462003</v>
          </cell>
          <cell r="K108">
            <v>99192.034112844005</v>
          </cell>
          <cell r="L108">
            <v>100158.574999652</v>
          </cell>
          <cell r="M108">
            <v>99684.187454309998</v>
          </cell>
          <cell r="N108">
            <v>91228.271590560995</v>
          </cell>
          <cell r="O108">
            <v>94886.097406633999</v>
          </cell>
          <cell r="P108">
            <v>89002.057598372005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_aea_nh3_"/>
    </sheetNames>
    <sheetDataSet>
      <sheetData sheetId="0">
        <row r="7">
          <cell r="B7">
            <v>72566.942755711003</v>
          </cell>
          <cell r="C7">
            <v>72533.70365779</v>
          </cell>
          <cell r="D7">
            <v>73089.723097542999</v>
          </cell>
          <cell r="E7">
            <v>72169.508528224993</v>
          </cell>
          <cell r="F7">
            <v>72317.423360240995</v>
          </cell>
          <cell r="G7">
            <v>71527.456609568995</v>
          </cell>
          <cell r="H7">
            <v>70230.337467339996</v>
          </cell>
          <cell r="I7">
            <v>70017.823967706005</v>
          </cell>
          <cell r="J7">
            <v>70165.175473484996</v>
          </cell>
          <cell r="K7">
            <v>68395.342597905998</v>
          </cell>
          <cell r="L7">
            <v>68074.603553542998</v>
          </cell>
          <cell r="M7">
            <v>67059.042804084005</v>
          </cell>
          <cell r="N7">
            <v>66778.293853247</v>
          </cell>
          <cell r="O7">
            <v>65796.574559293003</v>
          </cell>
          <cell r="P7">
            <v>63171.209929190001</v>
          </cell>
        </row>
        <row r="8">
          <cell r="B8">
            <v>70074.254614776</v>
          </cell>
          <cell r="C8">
            <v>70414.194623133997</v>
          </cell>
          <cell r="D8">
            <v>70742.105160221006</v>
          </cell>
          <cell r="E8">
            <v>68850.832421375002</v>
          </cell>
          <cell r="F8">
            <v>69577.434604765993</v>
          </cell>
          <cell r="G8">
            <v>68667.170111751999</v>
          </cell>
          <cell r="H8">
            <v>67815.075123781004</v>
          </cell>
          <cell r="I8">
            <v>67474.284107273998</v>
          </cell>
          <cell r="J8">
            <v>67512.503990094003</v>
          </cell>
          <cell r="K8">
            <v>65721.484854442999</v>
          </cell>
          <cell r="L8">
            <v>65203.699251354999</v>
          </cell>
          <cell r="M8">
            <v>64407.746064416999</v>
          </cell>
          <cell r="N8">
            <v>64189.803665831998</v>
          </cell>
          <cell r="O8">
            <v>63365.562451810998</v>
          </cell>
          <cell r="P8">
            <v>60848.8850723</v>
          </cell>
        </row>
        <row r="9">
          <cell r="B9">
            <v>70073.992683140998</v>
          </cell>
          <cell r="C9">
            <v>70413.938510573003</v>
          </cell>
          <cell r="D9">
            <v>70741.840057857</v>
          </cell>
          <cell r="E9">
            <v>68850.553560362998</v>
          </cell>
          <cell r="F9">
            <v>69577.158416652994</v>
          </cell>
          <cell r="G9">
            <v>68666.889703330002</v>
          </cell>
          <cell r="H9">
            <v>67814.788507288002</v>
          </cell>
          <cell r="I9">
            <v>67473.981749950995</v>
          </cell>
          <cell r="J9">
            <v>67512.190602429997</v>
          </cell>
          <cell r="K9">
            <v>65721.179899448995</v>
          </cell>
          <cell r="L9">
            <v>65203.331431783998</v>
          </cell>
          <cell r="M9">
            <v>64407.346874032999</v>
          </cell>
          <cell r="N9">
            <v>64189.420253322998</v>
          </cell>
          <cell r="O9">
            <v>63365.096730295001</v>
          </cell>
          <cell r="P9">
            <v>60848.412160701999</v>
          </cell>
        </row>
        <row r="10">
          <cell r="B10">
            <v>0.208066959</v>
          </cell>
          <cell r="C10">
            <v>0.20948910800000001</v>
          </cell>
          <cell r="D10">
            <v>0.21972234800000001</v>
          </cell>
          <cell r="E10">
            <v>0.23886100399999999</v>
          </cell>
          <cell r="F10">
            <v>0.23742771300000001</v>
          </cell>
          <cell r="G10">
            <v>0.242209445</v>
          </cell>
          <cell r="H10">
            <v>0.248591385</v>
          </cell>
          <cell r="I10">
            <v>0.26551793699999998</v>
          </cell>
          <cell r="J10">
            <v>0.27385335700000002</v>
          </cell>
          <cell r="K10">
            <v>0.26190656099999998</v>
          </cell>
          <cell r="L10">
            <v>0.31823970099999999</v>
          </cell>
          <cell r="M10">
            <v>0.346593604</v>
          </cell>
          <cell r="N10">
            <v>0.33292735600000001</v>
          </cell>
          <cell r="O10">
            <v>0.41322604699999999</v>
          </cell>
          <cell r="P10">
            <v>0.41695548900000001</v>
          </cell>
        </row>
        <row r="11">
          <cell r="B11">
            <v>5.3864676E-2</v>
          </cell>
          <cell r="C11">
            <v>4.6623454000000002E-2</v>
          </cell>
          <cell r="D11">
            <v>4.5380017000000002E-2</v>
          </cell>
          <cell r="E11">
            <v>4.0000007999999997E-2</v>
          </cell>
          <cell r="F11">
            <v>3.8760401E-2</v>
          </cell>
          <cell r="G11">
            <v>3.8198977000000002E-2</v>
          </cell>
          <cell r="H11">
            <v>3.8025108000000002E-2</v>
          </cell>
          <cell r="I11">
            <v>3.6839386000000002E-2</v>
          </cell>
          <cell r="J11">
            <v>3.9534306999999998E-2</v>
          </cell>
          <cell r="K11">
            <v>4.3048432999999997E-2</v>
          </cell>
          <cell r="L11">
            <v>4.9579869999999998E-2</v>
          </cell>
          <cell r="M11">
            <v>5.2596780000000003E-2</v>
          </cell>
          <cell r="N11">
            <v>5.0485152999999998E-2</v>
          </cell>
          <cell r="O11">
            <v>5.2495469000000003E-2</v>
          </cell>
          <cell r="P11">
            <v>5.5956108999999997E-2</v>
          </cell>
        </row>
        <row r="12">
          <cell r="B12">
            <v>0.40660607500000001</v>
          </cell>
          <cell r="C12">
            <v>1.030782409</v>
          </cell>
          <cell r="D12">
            <v>0.48817449099999999</v>
          </cell>
          <cell r="E12">
            <v>0.40487265500000003</v>
          </cell>
          <cell r="F12">
            <v>0.40144786399999999</v>
          </cell>
          <cell r="G12">
            <v>0.34705312199999999</v>
          </cell>
          <cell r="H12">
            <v>0.34427112100000001</v>
          </cell>
          <cell r="I12">
            <v>0.252170371</v>
          </cell>
          <cell r="J12">
            <v>0.27612985899999998</v>
          </cell>
          <cell r="K12">
            <v>0.31105138199999999</v>
          </cell>
          <cell r="L12">
            <v>0.30117172199999998</v>
          </cell>
          <cell r="M12">
            <v>0.48213293000000002</v>
          </cell>
          <cell r="N12">
            <v>0.33199051000000002</v>
          </cell>
          <cell r="O12">
            <v>0.36702592499999998</v>
          </cell>
          <cell r="P12">
            <v>1.5562183039999999</v>
          </cell>
        </row>
        <row r="13">
          <cell r="B13">
            <v>1906.0377034969999</v>
          </cell>
          <cell r="C13">
            <v>1508.6754647339999</v>
          </cell>
          <cell r="D13">
            <v>1683.2266313390001</v>
          </cell>
          <cell r="E13">
            <v>2656.443211541</v>
          </cell>
          <cell r="F13">
            <v>2107.138844606</v>
          </cell>
          <cell r="G13">
            <v>2264.9751264010001</v>
          </cell>
          <cell r="H13">
            <v>1821.6418980240001</v>
          </cell>
          <cell r="I13">
            <v>1937.4554264630001</v>
          </cell>
          <cell r="J13">
            <v>2043.4408878199999</v>
          </cell>
          <cell r="K13">
            <v>2012.6542950989999</v>
          </cell>
          <cell r="L13">
            <v>2174.5057148000001</v>
          </cell>
          <cell r="M13">
            <v>1918.3831114940001</v>
          </cell>
          <cell r="N13">
            <v>1882.938808743</v>
          </cell>
          <cell r="O13">
            <v>1746.3536376090001</v>
          </cell>
          <cell r="P13">
            <v>1584.3357597869999</v>
          </cell>
        </row>
        <row r="14">
          <cell r="B14">
            <v>16.025531169000001</v>
          </cell>
          <cell r="C14">
            <v>21.131056536999999</v>
          </cell>
          <cell r="D14">
            <v>35.211417955000002</v>
          </cell>
          <cell r="E14">
            <v>72.784082713999993</v>
          </cell>
          <cell r="F14">
            <v>52.001237324999998</v>
          </cell>
          <cell r="G14">
            <v>58.939729925999998</v>
          </cell>
          <cell r="H14">
            <v>62.628397317000001</v>
          </cell>
          <cell r="I14">
            <v>59.059999339000001</v>
          </cell>
          <cell r="J14">
            <v>42.546842943000001</v>
          </cell>
          <cell r="K14">
            <v>51.507694094999998</v>
          </cell>
          <cell r="L14">
            <v>54.286548263999997</v>
          </cell>
          <cell r="M14">
            <v>49.235151680000001</v>
          </cell>
          <cell r="N14">
            <v>35.765770406999998</v>
          </cell>
          <cell r="O14">
            <v>87.749485223999997</v>
          </cell>
          <cell r="P14">
            <v>67.452843543</v>
          </cell>
        </row>
        <row r="15">
          <cell r="B15">
            <v>19.085622087000001</v>
          </cell>
          <cell r="C15">
            <v>18.703001712999999</v>
          </cell>
          <cell r="D15">
            <v>12.681738449999999</v>
          </cell>
          <cell r="E15">
            <v>16.782046625</v>
          </cell>
          <cell r="F15">
            <v>13.049127095999999</v>
          </cell>
          <cell r="G15">
            <v>11.754632367999999</v>
          </cell>
          <cell r="H15">
            <v>13.395842054999999</v>
          </cell>
          <cell r="I15">
            <v>10.425686098</v>
          </cell>
          <cell r="J15">
            <v>12.984834384999999</v>
          </cell>
          <cell r="K15">
            <v>12.277940816999999</v>
          </cell>
          <cell r="L15">
            <v>12.042110051</v>
          </cell>
          <cell r="M15">
            <v>10.942269669</v>
          </cell>
          <cell r="N15">
            <v>5.4279121549999996</v>
          </cell>
          <cell r="O15">
            <v>4.3552424109999999</v>
          </cell>
          <cell r="P15">
            <v>8.2463503169999992</v>
          </cell>
        </row>
        <row r="16">
          <cell r="B16">
            <v>47.154049440000001</v>
          </cell>
          <cell r="C16">
            <v>41.158959633000002</v>
          </cell>
          <cell r="D16">
            <v>39.551234829000002</v>
          </cell>
          <cell r="E16">
            <v>45.462987941999998</v>
          </cell>
          <cell r="F16">
            <v>41.266739743000002</v>
          </cell>
          <cell r="G16">
            <v>37.600532539</v>
          </cell>
          <cell r="H16">
            <v>32.501214423</v>
          </cell>
          <cell r="I16">
            <v>25.258455516000001</v>
          </cell>
          <cell r="J16">
            <v>47.080613944</v>
          </cell>
          <cell r="K16">
            <v>48.70591563</v>
          </cell>
          <cell r="L16">
            <v>49.721071645000002</v>
          </cell>
          <cell r="M16">
            <v>50.022754063999997</v>
          </cell>
          <cell r="N16">
            <v>56.375109055000003</v>
          </cell>
          <cell r="O16">
            <v>32.315349081000001</v>
          </cell>
          <cell r="P16">
            <v>39.167361327000002</v>
          </cell>
        </row>
        <row r="17">
          <cell r="B17">
            <v>11.177936909</v>
          </cell>
          <cell r="C17">
            <v>11.617149381000001</v>
          </cell>
          <cell r="D17">
            <v>10.916067758000001</v>
          </cell>
          <cell r="E17">
            <v>15.991832515</v>
          </cell>
          <cell r="F17">
            <v>9.8879064329999995</v>
          </cell>
          <cell r="G17">
            <v>10.970989652</v>
          </cell>
          <cell r="H17">
            <v>10.146512629</v>
          </cell>
          <cell r="I17">
            <v>9.5278287919999993</v>
          </cell>
          <cell r="J17">
            <v>15.632214733</v>
          </cell>
          <cell r="K17">
            <v>16.913460494999999</v>
          </cell>
          <cell r="L17">
            <v>16.537042320000001</v>
          </cell>
          <cell r="M17">
            <v>20.348770256000002</v>
          </cell>
          <cell r="N17">
            <v>33.098364437000001</v>
          </cell>
          <cell r="O17">
            <v>5.4518286629999997</v>
          </cell>
          <cell r="P17">
            <v>12.631627105</v>
          </cell>
        </row>
        <row r="18">
          <cell r="B18">
            <v>23.44408099</v>
          </cell>
          <cell r="C18">
            <v>15.756906576</v>
          </cell>
          <cell r="D18">
            <v>18.716791009000001</v>
          </cell>
          <cell r="E18">
            <v>16.947425072000001</v>
          </cell>
          <cell r="F18">
            <v>21.984213789999998</v>
          </cell>
          <cell r="G18">
            <v>18.135397307000002</v>
          </cell>
          <cell r="H18">
            <v>13.295562543000001</v>
          </cell>
          <cell r="I18">
            <v>9.4082673139999997</v>
          </cell>
          <cell r="J18">
            <v>23.388648385</v>
          </cell>
          <cell r="K18">
            <v>24.256318436000001</v>
          </cell>
          <cell r="L18">
            <v>26.008606037</v>
          </cell>
          <cell r="M18">
            <v>22.606871356999999</v>
          </cell>
          <cell r="N18">
            <v>20.157399508000001</v>
          </cell>
          <cell r="O18">
            <v>24.304950599000001</v>
          </cell>
          <cell r="P18">
            <v>21.567703801</v>
          </cell>
        </row>
        <row r="19">
          <cell r="B19">
            <v>12.53203154</v>
          </cell>
          <cell r="C19">
            <v>13.784903676000001</v>
          </cell>
          <cell r="D19">
            <v>9.9183760620000001</v>
          </cell>
          <cell r="E19">
            <v>12.523730356</v>
          </cell>
          <cell r="F19">
            <v>9.3946195199999991</v>
          </cell>
          <cell r="G19">
            <v>8.4941455789999996</v>
          </cell>
          <cell r="H19">
            <v>9.0591392499999994</v>
          </cell>
          <cell r="I19">
            <v>6.3223594099999998</v>
          </cell>
          <cell r="J19">
            <v>8.0597508260000001</v>
          </cell>
          <cell r="K19">
            <v>7.536136699</v>
          </cell>
          <cell r="L19">
            <v>7.1754232880000002</v>
          </cell>
          <cell r="M19">
            <v>7.0671124519999999</v>
          </cell>
          <cell r="N19">
            <v>3.1193451099999998</v>
          </cell>
          <cell r="O19">
            <v>2.5585698190000001</v>
          </cell>
          <cell r="P19">
            <v>4.9680304209999999</v>
          </cell>
        </row>
        <row r="20">
          <cell r="B20">
            <v>2.1335276190000001</v>
          </cell>
          <cell r="C20">
            <v>1.5378489040000001</v>
          </cell>
          <cell r="D20">
            <v>2.0329310569999999</v>
          </cell>
          <cell r="E20">
            <v>5.0287417359999997</v>
          </cell>
          <cell r="F20">
            <v>5.5602620500000004</v>
          </cell>
          <cell r="G20">
            <v>1.8820042379999999</v>
          </cell>
          <cell r="H20">
            <v>1.7444238359999999</v>
          </cell>
          <cell r="I20">
            <v>9.4232162999999994E-2</v>
          </cell>
          <cell r="J20">
            <v>0.66896876299999997</v>
          </cell>
          <cell r="K20">
            <v>0.60444052400000003</v>
          </cell>
          <cell r="L20">
            <v>0.27489261300000001</v>
          </cell>
          <cell r="M20">
            <v>0.161158147</v>
          </cell>
          <cell r="N20">
            <v>0.38810640699999999</v>
          </cell>
          <cell r="O20">
            <v>0.85820721600000005</v>
          </cell>
          <cell r="P20">
            <v>0.268510578</v>
          </cell>
        </row>
        <row r="21">
          <cell r="B21">
            <v>979.57770240299999</v>
          </cell>
          <cell r="C21">
            <v>712.27893501400001</v>
          </cell>
          <cell r="D21">
            <v>875.43769927100004</v>
          </cell>
          <cell r="E21">
            <v>1260.3303674700001</v>
          </cell>
          <cell r="F21">
            <v>1208.3356304060001</v>
          </cell>
          <cell r="G21">
            <v>1260.860812418</v>
          </cell>
          <cell r="H21">
            <v>1084.741123908</v>
          </cell>
          <cell r="I21">
            <v>1284.2182654979999</v>
          </cell>
          <cell r="J21">
            <v>1231.503057183</v>
          </cell>
          <cell r="K21">
            <v>1295.1321806799999</v>
          </cell>
          <cell r="L21">
            <v>1190.1318982170001</v>
          </cell>
          <cell r="M21">
            <v>1161.9352758099999</v>
          </cell>
          <cell r="N21">
            <v>1172.5511563340001</v>
          </cell>
          <cell r="O21">
            <v>951.670206097</v>
          </cell>
          <cell r="P21">
            <v>686.40245697199998</v>
          </cell>
        </row>
        <row r="22">
          <cell r="B22">
            <v>4.6244538640000004</v>
          </cell>
          <cell r="C22">
            <v>2.077436407</v>
          </cell>
          <cell r="D22">
            <v>2.6413912650000002</v>
          </cell>
          <cell r="E22">
            <v>2.1554405010000002</v>
          </cell>
          <cell r="F22">
            <v>2.1591134319999998</v>
          </cell>
          <cell r="G22">
            <v>2.3570733599999998</v>
          </cell>
          <cell r="H22">
            <v>2.6105521500000002</v>
          </cell>
          <cell r="I22">
            <v>1.8556257030000001</v>
          </cell>
          <cell r="J22">
            <v>1.772669246</v>
          </cell>
          <cell r="K22">
            <v>1.4819723840000001</v>
          </cell>
          <cell r="L22">
            <v>1.4021957700000001</v>
          </cell>
          <cell r="M22">
            <v>0.95021062099999998</v>
          </cell>
          <cell r="N22">
            <v>0.96024927000000004</v>
          </cell>
          <cell r="O22">
            <v>1.905362403</v>
          </cell>
          <cell r="P22">
            <v>0.92205699299999999</v>
          </cell>
        </row>
        <row r="23">
          <cell r="B23">
            <v>447.16283784799998</v>
          </cell>
          <cell r="C23">
            <v>450.45280735099999</v>
          </cell>
          <cell r="D23">
            <v>460.650320228</v>
          </cell>
          <cell r="E23">
            <v>924.72288774699996</v>
          </cell>
          <cell r="F23">
            <v>541.26322385599997</v>
          </cell>
          <cell r="G23">
            <v>663.94188054200004</v>
          </cell>
          <cell r="H23">
            <v>450.97661815100003</v>
          </cell>
          <cell r="I23">
            <v>411.66193410099999</v>
          </cell>
          <cell r="J23">
            <v>561.35286741300001</v>
          </cell>
          <cell r="K23">
            <v>468.54672206200001</v>
          </cell>
          <cell r="L23">
            <v>746.40853240199999</v>
          </cell>
          <cell r="M23">
            <v>526.34399160600003</v>
          </cell>
          <cell r="N23">
            <v>498.16666551600002</v>
          </cell>
          <cell r="O23">
            <v>604.06620082300003</v>
          </cell>
          <cell r="P23">
            <v>590.11024221900004</v>
          </cell>
        </row>
        <row r="24">
          <cell r="B24">
            <v>22.409900595</v>
          </cell>
          <cell r="C24">
            <v>22.036134082</v>
          </cell>
          <cell r="D24">
            <v>16.107093719000002</v>
          </cell>
          <cell r="E24">
            <v>21.903866389000001</v>
          </cell>
          <cell r="F24">
            <v>16.992538285999998</v>
          </cell>
          <cell r="G24">
            <v>15.027180746999999</v>
          </cell>
          <cell r="H24">
            <v>16.668448277</v>
          </cell>
          <cell r="I24">
            <v>11.557202057</v>
          </cell>
          <cell r="J24">
            <v>19.939355608</v>
          </cell>
          <cell r="K24">
            <v>19.473025705000001</v>
          </cell>
          <cell r="L24">
            <v>18.29184051</v>
          </cell>
          <cell r="M24">
            <v>18.861001636000001</v>
          </cell>
          <cell r="N24">
            <v>14.399205958</v>
          </cell>
          <cell r="O24">
            <v>8.0415628699999999</v>
          </cell>
          <cell r="P24">
            <v>33.563553145</v>
          </cell>
        </row>
        <row r="25">
          <cell r="B25">
            <v>424.75293725300003</v>
          </cell>
          <cell r="C25">
            <v>428.416673269</v>
          </cell>
          <cell r="D25">
            <v>444.54322650900002</v>
          </cell>
          <cell r="E25">
            <v>902.819021357</v>
          </cell>
          <cell r="F25">
            <v>524.27068556999996</v>
          </cell>
          <cell r="G25">
            <v>648.91469979600004</v>
          </cell>
          <cell r="H25">
            <v>434.30816987399999</v>
          </cell>
          <cell r="I25">
            <v>400.104732044</v>
          </cell>
          <cell r="J25">
            <v>541.41351180499998</v>
          </cell>
          <cell r="K25">
            <v>449.07369635800001</v>
          </cell>
          <cell r="L25">
            <v>728.11669189199995</v>
          </cell>
          <cell r="M25">
            <v>507.48298997000001</v>
          </cell>
          <cell r="N25">
            <v>483.76745955899997</v>
          </cell>
          <cell r="O25">
            <v>596.02463795300002</v>
          </cell>
          <cell r="P25">
            <v>556.54668907400003</v>
          </cell>
        </row>
        <row r="26">
          <cell r="B26">
            <v>269.25605535800003</v>
          </cell>
          <cell r="C26">
            <v>135.289455191</v>
          </cell>
          <cell r="D26">
            <v>159.53173212799999</v>
          </cell>
          <cell r="E26">
            <v>191.19036241500001</v>
          </cell>
          <cell r="F26">
            <v>133.392545197</v>
          </cell>
          <cell r="G26">
            <v>123.57657559899999</v>
          </cell>
          <cell r="H26">
            <v>58.057713137</v>
          </cell>
          <cell r="I26">
            <v>62.740827009999997</v>
          </cell>
          <cell r="J26">
            <v>41.725265256999997</v>
          </cell>
          <cell r="K26">
            <v>27.011985644999999</v>
          </cell>
          <cell r="L26">
            <v>15.842626903999999</v>
          </cell>
          <cell r="M26">
            <v>12.977000368000001</v>
          </cell>
          <cell r="N26">
            <v>46.795172530000002</v>
          </cell>
          <cell r="O26">
            <v>14.849979727999999</v>
          </cell>
          <cell r="P26">
            <v>103.690196144</v>
          </cell>
        </row>
        <row r="27">
          <cell r="B27">
            <v>267.37694927899997</v>
          </cell>
          <cell r="C27">
            <v>133.60651266799999</v>
          </cell>
          <cell r="D27">
            <v>157.62464945900001</v>
          </cell>
          <cell r="E27">
            <v>189.41604489100001</v>
          </cell>
          <cell r="F27">
            <v>132.07470230499999</v>
          </cell>
          <cell r="G27">
            <v>122.248678685</v>
          </cell>
          <cell r="H27">
            <v>56.607150310999998</v>
          </cell>
          <cell r="I27">
            <v>61.122359244999998</v>
          </cell>
          <cell r="J27">
            <v>39.645736810999999</v>
          </cell>
          <cell r="K27">
            <v>24.615858434</v>
          </cell>
          <cell r="L27">
            <v>13.295661953</v>
          </cell>
          <cell r="M27">
            <v>10.549464495</v>
          </cell>
          <cell r="N27">
            <v>42.262519769999997</v>
          </cell>
          <cell r="O27">
            <v>12.414256050000001</v>
          </cell>
          <cell r="P27">
            <v>95.715850849000006</v>
          </cell>
        </row>
        <row r="28">
          <cell r="B28">
            <v>1.879106079</v>
          </cell>
          <cell r="C28">
            <v>1.6829425229999999</v>
          </cell>
          <cell r="D28">
            <v>1.907082669</v>
          </cell>
          <cell r="E28">
            <v>1.774317524</v>
          </cell>
          <cell r="F28">
            <v>1.317842891</v>
          </cell>
          <cell r="G28">
            <v>1.327896915</v>
          </cell>
          <cell r="H28">
            <v>1.450562825</v>
          </cell>
          <cell r="I28">
            <v>1.6184677649999999</v>
          </cell>
          <cell r="J28">
            <v>2.0795284469999999</v>
          </cell>
          <cell r="K28">
            <v>2.3961272120000001</v>
          </cell>
          <cell r="L28">
            <v>2.5469649510000001</v>
          </cell>
          <cell r="M28">
            <v>2.4275358730000001</v>
          </cell>
          <cell r="N28">
            <v>4.5326527600000004</v>
          </cell>
          <cell r="O28">
            <v>2.435723678</v>
          </cell>
          <cell r="P28">
            <v>7.974345295</v>
          </cell>
        </row>
        <row r="29">
          <cell r="B29">
            <v>16.138066641999998</v>
          </cell>
          <cell r="C29">
            <v>11.020495186</v>
          </cell>
          <cell r="D29">
            <v>8.0318233630000009</v>
          </cell>
          <cell r="E29">
            <v>11.202315263999999</v>
          </cell>
          <cell r="F29">
            <v>10.142116514</v>
          </cell>
          <cell r="G29">
            <v>9.0346334679999991</v>
          </cell>
          <cell r="H29">
            <v>10.242007549</v>
          </cell>
          <cell r="I29">
            <v>7.3739528859999997</v>
          </cell>
          <cell r="J29">
            <v>11.412410608</v>
          </cell>
          <cell r="K29">
            <v>11.16021731</v>
          </cell>
          <cell r="L29">
            <v>10.627219706</v>
          </cell>
          <cell r="M29">
            <v>10.974854217000001</v>
          </cell>
          <cell r="N29">
            <v>5.2691322539999996</v>
          </cell>
          <cell r="O29">
            <v>4.1162084920000002</v>
          </cell>
          <cell r="P29">
            <v>8.8626204590000004</v>
          </cell>
        </row>
        <row r="30">
          <cell r="B30">
            <v>12.130219540000001</v>
          </cell>
          <cell r="C30">
            <v>16.942112038000001</v>
          </cell>
          <cell r="D30">
            <v>11.874917342</v>
          </cell>
          <cell r="E30">
            <v>15.987972196999999</v>
          </cell>
          <cell r="F30">
            <v>11.287894076000001</v>
          </cell>
          <cell r="G30">
            <v>9.6185206109999992</v>
          </cell>
          <cell r="H30">
            <v>10.569817878</v>
          </cell>
          <cell r="I30">
            <v>7.3851194680000001</v>
          </cell>
          <cell r="J30">
            <v>7.8380557069999997</v>
          </cell>
          <cell r="K30">
            <v>7.4968872859999998</v>
          </cell>
          <cell r="L30">
            <v>7.688646157</v>
          </cell>
          <cell r="M30">
            <v>7.2745921549999997</v>
          </cell>
          <cell r="N30">
            <v>4.694227154</v>
          </cell>
          <cell r="O30">
            <v>2.9855708070000002</v>
          </cell>
          <cell r="P30">
            <v>7.6217544200000003</v>
          </cell>
        </row>
        <row r="31">
          <cell r="B31">
            <v>31.113566927000001</v>
          </cell>
          <cell r="C31">
            <v>29.163023183</v>
          </cell>
          <cell r="D31">
            <v>21.954009314</v>
          </cell>
          <cell r="E31">
            <v>33.940048613000002</v>
          </cell>
          <cell r="F31">
            <v>28.204655764999998</v>
          </cell>
          <cell r="G31">
            <v>25.286942287999999</v>
          </cell>
          <cell r="H31">
            <v>28.381591881999999</v>
          </cell>
          <cell r="I31">
            <v>22.318285911</v>
          </cell>
          <cell r="J31">
            <v>30.203746729999999</v>
          </cell>
          <cell r="K31">
            <v>31.110567804999999</v>
          </cell>
          <cell r="L31">
            <v>30.652740097999999</v>
          </cell>
          <cell r="M31">
            <v>29.562324147000002</v>
          </cell>
          <cell r="N31">
            <v>16.612899449</v>
          </cell>
          <cell r="O31">
            <v>12.563752054</v>
          </cell>
          <cell r="P31">
            <v>28.618714145999999</v>
          </cell>
        </row>
        <row r="32">
          <cell r="B32">
            <v>33.761099625999996</v>
          </cell>
          <cell r="C32">
            <v>31.118853197</v>
          </cell>
          <cell r="D32">
            <v>23.043592785000001</v>
          </cell>
          <cell r="E32">
            <v>33.605714806999998</v>
          </cell>
          <cell r="F32">
            <v>27.061385346000002</v>
          </cell>
          <cell r="G32">
            <v>24.144641042</v>
          </cell>
          <cell r="H32">
            <v>26.460788004000001</v>
          </cell>
          <cell r="I32">
            <v>16.685757698</v>
          </cell>
          <cell r="J32">
            <v>20.347220943</v>
          </cell>
          <cell r="K32">
            <v>20.769371331999999</v>
          </cell>
          <cell r="L32">
            <v>20.304060868000001</v>
          </cell>
          <cell r="M32">
            <v>20.518350958999999</v>
          </cell>
          <cell r="N32">
            <v>11.139718065</v>
          </cell>
          <cell r="O32">
            <v>6.9991099600000002</v>
          </cell>
          <cell r="P32">
            <v>15.984305745</v>
          </cell>
        </row>
        <row r="33">
          <cell r="B33">
            <v>30.896683029999998</v>
          </cell>
          <cell r="C33">
            <v>28.116285090000002</v>
          </cell>
          <cell r="D33">
            <v>20.897987862000001</v>
          </cell>
          <cell r="E33">
            <v>29.019870937</v>
          </cell>
          <cell r="F33">
            <v>23.450591028000002</v>
          </cell>
          <cell r="G33">
            <v>21.959690364</v>
          </cell>
          <cell r="H33">
            <v>24.199395450000001</v>
          </cell>
          <cell r="I33">
            <v>14.825055164</v>
          </cell>
          <cell r="J33">
            <v>17.872670822</v>
          </cell>
          <cell r="K33">
            <v>18.364751479999999</v>
          </cell>
          <cell r="L33">
            <v>18.496482017000002</v>
          </cell>
          <cell r="M33">
            <v>18.287915691999999</v>
          </cell>
          <cell r="N33">
            <v>9.2120515609999991</v>
          </cell>
          <cell r="O33">
            <v>6.3625876440000004</v>
          </cell>
          <cell r="P33">
            <v>13.760818944</v>
          </cell>
        </row>
        <row r="34">
          <cell r="B34">
            <v>2.8644165959999999</v>
          </cell>
          <cell r="C34">
            <v>3.0025681080000002</v>
          </cell>
          <cell r="D34">
            <v>2.1456049230000001</v>
          </cell>
          <cell r="E34">
            <v>4.5858438699999997</v>
          </cell>
          <cell r="F34">
            <v>3.6107943179999999</v>
          </cell>
          <cell r="G34">
            <v>2.1849506769999998</v>
          </cell>
          <cell r="H34">
            <v>2.2613925539999999</v>
          </cell>
          <cell r="I34">
            <v>1.8607025340000001</v>
          </cell>
          <cell r="J34">
            <v>2.474550121</v>
          </cell>
          <cell r="K34">
            <v>2.4046198520000002</v>
          </cell>
          <cell r="L34">
            <v>1.8075788500000001</v>
          </cell>
          <cell r="M34">
            <v>2.2304352669999998</v>
          </cell>
          <cell r="N34">
            <v>1.9276665040000001</v>
          </cell>
          <cell r="O34">
            <v>0.63652231599999998</v>
          </cell>
          <cell r="P34">
            <v>2.223486801</v>
          </cell>
        </row>
        <row r="35">
          <cell r="B35">
            <v>27.874970975</v>
          </cell>
          <cell r="C35">
            <v>37.801480380999998</v>
          </cell>
          <cell r="D35">
            <v>30.583823349999999</v>
          </cell>
          <cell r="E35">
            <v>43.250243509000001</v>
          </cell>
          <cell r="F35">
            <v>33.414913800999997</v>
          </cell>
          <cell r="G35">
            <v>35.977148003000003</v>
          </cell>
          <cell r="H35">
            <v>39.331807734999998</v>
          </cell>
          <cell r="I35">
            <v>28.377285071999999</v>
          </cell>
          <cell r="J35">
            <v>34.004334696000001</v>
          </cell>
          <cell r="K35">
            <v>36.848399528000002</v>
          </cell>
          <cell r="L35">
            <v>35.123172103999998</v>
          </cell>
          <cell r="M35">
            <v>37.485178050999998</v>
          </cell>
          <cell r="N35">
            <v>28.792690146999998</v>
          </cell>
          <cell r="O35">
            <v>21.918963311999999</v>
          </cell>
          <cell r="P35">
            <v>26.988346923999998</v>
          </cell>
        </row>
        <row r="36">
          <cell r="B36">
            <v>23.773302674</v>
          </cell>
          <cell r="C36">
            <v>26.420820988999999</v>
          </cell>
          <cell r="D36">
            <v>22.343554791999999</v>
          </cell>
          <cell r="E36">
            <v>30.215646597999999</v>
          </cell>
          <cell r="F36">
            <v>23.312312412000001</v>
          </cell>
          <cell r="G36">
            <v>26.580083354999999</v>
          </cell>
          <cell r="H36">
            <v>28.606143523</v>
          </cell>
          <cell r="I36">
            <v>19.900793075999999</v>
          </cell>
          <cell r="J36">
            <v>22.592615648999999</v>
          </cell>
          <cell r="K36">
            <v>24.352035173000001</v>
          </cell>
          <cell r="L36">
            <v>22.989199448000001</v>
          </cell>
          <cell r="M36">
            <v>23.587642439</v>
          </cell>
          <cell r="N36">
            <v>20.97704976</v>
          </cell>
          <cell r="O36">
            <v>16.145028487000001</v>
          </cell>
          <cell r="P36">
            <v>14.560451702</v>
          </cell>
        </row>
        <row r="37">
          <cell r="B37">
            <v>4.1016683010000001</v>
          </cell>
          <cell r="C37">
            <v>11.380659392</v>
          </cell>
          <cell r="D37">
            <v>8.2402685580000004</v>
          </cell>
          <cell r="E37">
            <v>13.034596911</v>
          </cell>
          <cell r="F37">
            <v>10.102601389</v>
          </cell>
          <cell r="G37">
            <v>9.3970646480000006</v>
          </cell>
          <cell r="H37">
            <v>10.725664212</v>
          </cell>
          <cell r="I37">
            <v>8.4764919970000001</v>
          </cell>
          <cell r="J37">
            <v>11.411719047</v>
          </cell>
          <cell r="K37">
            <v>12.496364356000001</v>
          </cell>
          <cell r="L37">
            <v>12.133972655999999</v>
          </cell>
          <cell r="M37">
            <v>13.897535612</v>
          </cell>
          <cell r="N37">
            <v>7.8156403870000002</v>
          </cell>
          <cell r="O37">
            <v>5.7739348250000004</v>
          </cell>
          <cell r="P37">
            <v>12.427895221</v>
          </cell>
        </row>
        <row r="38">
          <cell r="B38">
            <v>129.50311877999999</v>
          </cell>
          <cell r="C38">
            <v>131.59962830200001</v>
          </cell>
          <cell r="D38">
            <v>145.93677210800001</v>
          </cell>
          <cell r="E38">
            <v>128.668692314</v>
          </cell>
          <cell r="F38">
            <v>111.326410147</v>
          </cell>
          <cell r="G38">
            <v>104.76050439300001</v>
          </cell>
          <cell r="H38">
            <v>107.330853412</v>
          </cell>
          <cell r="I38">
            <v>149.60412365900001</v>
          </cell>
          <cell r="J38">
            <v>145.67057649200001</v>
          </cell>
          <cell r="K38">
            <v>153.22815331999999</v>
          </cell>
          <cell r="L38">
            <v>209.68244415500001</v>
          </cell>
          <cell r="M38">
            <v>178.77477878100001</v>
          </cell>
          <cell r="N38">
            <v>173.935828337</v>
          </cell>
          <cell r="O38">
            <v>165.383074408</v>
          </cell>
          <cell r="P38">
            <v>141.65751877299999</v>
          </cell>
        </row>
        <row r="39">
          <cell r="B39">
            <v>320.14767655100002</v>
          </cell>
          <cell r="C39">
            <v>354.90700693399998</v>
          </cell>
          <cell r="D39">
            <v>382.51102588800001</v>
          </cell>
          <cell r="E39">
            <v>405.23568979100003</v>
          </cell>
          <cell r="F39">
            <v>406.53650400700002</v>
          </cell>
          <cell r="G39">
            <v>350.32235972400002</v>
          </cell>
          <cell r="H39">
            <v>332.29868139000001</v>
          </cell>
          <cell r="I39">
            <v>281.44341611999999</v>
          </cell>
          <cell r="J39">
            <v>277.80772515400002</v>
          </cell>
          <cell r="K39">
            <v>307.32253438999999</v>
          </cell>
          <cell r="L39">
            <v>280.36041482100001</v>
          </cell>
          <cell r="M39">
            <v>326.26438952299998</v>
          </cell>
          <cell r="N39">
            <v>303.74612300299998</v>
          </cell>
          <cell r="O39">
            <v>311.50087886</v>
          </cell>
          <cell r="P39">
            <v>308.38204827499999</v>
          </cell>
        </row>
        <row r="40">
          <cell r="B40">
            <v>0.23049472400000001</v>
          </cell>
          <cell r="C40">
            <v>0.233518694</v>
          </cell>
          <cell r="D40">
            <v>0.25257090500000001</v>
          </cell>
          <cell r="E40">
            <v>0.273507799</v>
          </cell>
          <cell r="F40">
            <v>0.27743051499999999</v>
          </cell>
          <cell r="G40">
            <v>0.30548418199999999</v>
          </cell>
          <cell r="H40">
            <v>0.300275128</v>
          </cell>
          <cell r="I40">
            <v>0.29859444899999998</v>
          </cell>
          <cell r="J40">
            <v>0.30003318600000001</v>
          </cell>
          <cell r="K40">
            <v>0.32526039499999998</v>
          </cell>
          <cell r="L40">
            <v>0.37899341600000003</v>
          </cell>
          <cell r="M40">
            <v>0.47463728599999999</v>
          </cell>
          <cell r="N40">
            <v>0.452839565</v>
          </cell>
          <cell r="O40">
            <v>0.50859333200000001</v>
          </cell>
          <cell r="P40">
            <v>0.53620106599999995</v>
          </cell>
        </row>
        <row r="41">
          <cell r="B41">
            <v>319.91718182699998</v>
          </cell>
          <cell r="C41">
            <v>354.67348823999998</v>
          </cell>
          <cell r="D41">
            <v>382.25845498299998</v>
          </cell>
          <cell r="E41">
            <v>404.96218199100002</v>
          </cell>
          <cell r="F41">
            <v>406.25907349200003</v>
          </cell>
          <cell r="G41">
            <v>350.01687554199998</v>
          </cell>
          <cell r="H41">
            <v>331.998406262</v>
          </cell>
          <cell r="I41">
            <v>281.14482167</v>
          </cell>
          <cell r="J41">
            <v>277.50769196800002</v>
          </cell>
          <cell r="K41">
            <v>306.997273995</v>
          </cell>
          <cell r="L41">
            <v>279.98142140499999</v>
          </cell>
          <cell r="M41">
            <v>325.78975223800001</v>
          </cell>
          <cell r="N41">
            <v>303.293283438</v>
          </cell>
          <cell r="O41">
            <v>310.99228552800002</v>
          </cell>
          <cell r="P41">
            <v>307.845847209</v>
          </cell>
        </row>
        <row r="42">
          <cell r="B42">
            <v>22.151396169000002</v>
          </cell>
          <cell r="C42">
            <v>22.878795719999999</v>
          </cell>
          <cell r="D42">
            <v>29.415434098999999</v>
          </cell>
          <cell r="E42">
            <v>26.431035931</v>
          </cell>
          <cell r="F42">
            <v>23.703648995000002</v>
          </cell>
          <cell r="G42">
            <v>25.111605168000001</v>
          </cell>
          <cell r="H42">
            <v>25.969894610000001</v>
          </cell>
          <cell r="I42">
            <v>27.532122009999998</v>
          </cell>
          <cell r="J42">
            <v>33.250324810999999</v>
          </cell>
          <cell r="K42">
            <v>36.319280239000001</v>
          </cell>
          <cell r="L42">
            <v>44.127018305999997</v>
          </cell>
          <cell r="M42">
            <v>43.355420918</v>
          </cell>
          <cell r="N42">
            <v>63.771157090999999</v>
          </cell>
          <cell r="O42">
            <v>39.339551757000002</v>
          </cell>
          <cell r="P42">
            <v>82.200409565000001</v>
          </cell>
        </row>
        <row r="43">
          <cell r="B43">
            <v>42.338204922000003</v>
          </cell>
          <cell r="C43">
            <v>30.450589797999999</v>
          </cell>
          <cell r="D43">
            <v>30.878935074000001</v>
          </cell>
          <cell r="E43">
            <v>29.939305740000002</v>
          </cell>
          <cell r="F43">
            <v>23.019127169000001</v>
          </cell>
          <cell r="G43">
            <v>33.928430976000001</v>
          </cell>
          <cell r="H43">
            <v>44.735396276000003</v>
          </cell>
          <cell r="I43">
            <v>63.616748844999996</v>
          </cell>
          <cell r="J43">
            <v>59.033425405999999</v>
          </cell>
          <cell r="K43">
            <v>56.507859381999999</v>
          </cell>
          <cell r="L43">
            <v>38.629105402</v>
          </cell>
          <cell r="M43">
            <v>44.255403661999999</v>
          </cell>
          <cell r="N43">
            <v>40.197360211000003</v>
          </cell>
          <cell r="O43">
            <v>34.746057712999999</v>
          </cell>
          <cell r="P43">
            <v>51.98722368</v>
          </cell>
        </row>
        <row r="44">
          <cell r="B44">
            <v>7.6696067320000001</v>
          </cell>
          <cell r="C44">
            <v>6.9394308740000001</v>
          </cell>
          <cell r="D44">
            <v>6.9514337060000004</v>
          </cell>
          <cell r="E44">
            <v>6.6169458749999999</v>
          </cell>
          <cell r="F44">
            <v>6.7643880660000004</v>
          </cell>
          <cell r="G44">
            <v>6.5418649489999998</v>
          </cell>
          <cell r="H44">
            <v>6.550988899</v>
          </cell>
          <cell r="I44">
            <v>7.1817358469999997</v>
          </cell>
          <cell r="J44">
            <v>8.5521091610000006</v>
          </cell>
          <cell r="K44">
            <v>8.9379760850000007</v>
          </cell>
          <cell r="L44">
            <v>9.73420855</v>
          </cell>
          <cell r="M44">
            <v>11.029888143999999</v>
          </cell>
          <cell r="N44">
            <v>8.6401364610000009</v>
          </cell>
          <cell r="O44">
            <v>9.2114423900000002</v>
          </cell>
          <cell r="P44">
            <v>10.828512235</v>
          </cell>
        </row>
        <row r="45">
          <cell r="B45">
            <v>25.642288248</v>
          </cell>
          <cell r="C45">
            <v>14.746594225999999</v>
          </cell>
          <cell r="D45">
            <v>14.962818408</v>
          </cell>
          <cell r="E45">
            <v>15.075654864000001</v>
          </cell>
          <cell r="F45">
            <v>8.4761249230000004</v>
          </cell>
          <cell r="G45">
            <v>8.8480246840000003</v>
          </cell>
          <cell r="H45">
            <v>20.45749846</v>
          </cell>
          <cell r="I45">
            <v>39.149677754999999</v>
          </cell>
          <cell r="J45">
            <v>32.610957394000003</v>
          </cell>
          <cell r="K45">
            <v>29.072039343</v>
          </cell>
          <cell r="L45">
            <v>19.232015915000002</v>
          </cell>
          <cell r="M45">
            <v>23.241483701</v>
          </cell>
          <cell r="N45">
            <v>22.570506798</v>
          </cell>
          <cell r="O45">
            <v>15.853178980999999</v>
          </cell>
          <cell r="P45">
            <v>30.387436495999999</v>
          </cell>
        </row>
        <row r="46">
          <cell r="B46">
            <v>9.0263099419999993</v>
          </cell>
          <cell r="C46">
            <v>8.7645646979999992</v>
          </cell>
          <cell r="D46">
            <v>8.9646829589999992</v>
          </cell>
          <cell r="E46">
            <v>8.2467050010000005</v>
          </cell>
          <cell r="F46">
            <v>7.778614181</v>
          </cell>
          <cell r="G46">
            <v>18.538541343999999</v>
          </cell>
          <cell r="H46">
            <v>17.726908916999999</v>
          </cell>
          <cell r="I46">
            <v>17.285335242999999</v>
          </cell>
          <cell r="J46">
            <v>17.870358850999999</v>
          </cell>
          <cell r="K46">
            <v>18.497843953</v>
          </cell>
          <cell r="L46">
            <v>9.6628809370000006</v>
          </cell>
          <cell r="M46">
            <v>9.984031817</v>
          </cell>
          <cell r="N46">
            <v>8.9867169530000002</v>
          </cell>
          <cell r="O46">
            <v>9.6814363429999997</v>
          </cell>
          <cell r="P46">
            <v>10.77127495</v>
          </cell>
        </row>
        <row r="47">
          <cell r="B47">
            <v>17.252453279000001</v>
          </cell>
          <cell r="C47">
            <v>16.320780893999999</v>
          </cell>
          <cell r="D47">
            <v>17.663337657</v>
          </cell>
          <cell r="E47">
            <v>19.987908911000002</v>
          </cell>
          <cell r="F47">
            <v>18.109692949999999</v>
          </cell>
          <cell r="G47">
            <v>19.649761808000001</v>
          </cell>
          <cell r="H47">
            <v>20.448385069</v>
          </cell>
          <cell r="I47">
            <v>20.572916817999999</v>
          </cell>
          <cell r="J47">
            <v>21.705225818999999</v>
          </cell>
          <cell r="K47">
            <v>22.976178696000002</v>
          </cell>
          <cell r="L47">
            <v>26.622709498999999</v>
          </cell>
          <cell r="M47">
            <v>28.027043075999998</v>
          </cell>
          <cell r="N47">
            <v>26.490658794000002</v>
          </cell>
          <cell r="O47">
            <v>26.023642533</v>
          </cell>
          <cell r="P47">
            <v>27.741892547999999</v>
          </cell>
        </row>
        <row r="48">
          <cell r="B48">
            <v>12.148683323</v>
          </cell>
          <cell r="C48">
            <v>11.584534551999999</v>
          </cell>
          <cell r="D48">
            <v>12.749745523</v>
          </cell>
          <cell r="E48">
            <v>14.965350849</v>
          </cell>
          <cell r="F48">
            <v>13.661342523</v>
          </cell>
          <cell r="G48">
            <v>15.380031744</v>
          </cell>
          <cell r="H48">
            <v>16.457254079999998</v>
          </cell>
          <cell r="I48">
            <v>16.259434366000001</v>
          </cell>
          <cell r="J48">
            <v>17.187150120999998</v>
          </cell>
          <cell r="K48">
            <v>18.355542196999998</v>
          </cell>
          <cell r="L48">
            <v>21.434715486000002</v>
          </cell>
          <cell r="M48">
            <v>22.543572619999999</v>
          </cell>
          <cell r="N48">
            <v>21.186070689000001</v>
          </cell>
          <cell r="O48">
            <v>20.80395416</v>
          </cell>
          <cell r="P48">
            <v>22.230068461999998</v>
          </cell>
        </row>
        <row r="49">
          <cell r="B49">
            <v>3.6059264340000001</v>
          </cell>
          <cell r="C49">
            <v>2.992619393</v>
          </cell>
          <cell r="D49">
            <v>3.101790952</v>
          </cell>
          <cell r="E49">
            <v>3.1048798010000001</v>
          </cell>
          <cell r="F49">
            <v>2.818627937</v>
          </cell>
          <cell r="G49">
            <v>2.5789160510000002</v>
          </cell>
          <cell r="H49">
            <v>2.2648948779999998</v>
          </cell>
          <cell r="I49">
            <v>2.4597512770000001</v>
          </cell>
          <cell r="J49">
            <v>2.4296409450000001</v>
          </cell>
          <cell r="K49">
            <v>2.3043698359999998</v>
          </cell>
          <cell r="L49">
            <v>2.54179953</v>
          </cell>
          <cell r="M49">
            <v>2.5444761499999999</v>
          </cell>
          <cell r="N49">
            <v>2.6113601360000001</v>
          </cell>
          <cell r="O49">
            <v>2.4955366950000002</v>
          </cell>
          <cell r="P49">
            <v>2.4142114889999999</v>
          </cell>
        </row>
        <row r="50">
          <cell r="B50">
            <v>6.2297606999999998E-2</v>
          </cell>
          <cell r="C50">
            <v>5.5998345999999997E-2</v>
          </cell>
          <cell r="D50">
            <v>5.4385804000000003E-2</v>
          </cell>
          <cell r="E50">
            <v>5.2656666999999997E-2</v>
          </cell>
          <cell r="F50">
            <v>4.6838248999999998E-2</v>
          </cell>
          <cell r="G50">
            <v>4.282619E-2</v>
          </cell>
          <cell r="H50">
            <v>4.5656625999999999E-2</v>
          </cell>
          <cell r="I50">
            <v>5.2407133000000002E-2</v>
          </cell>
          <cell r="J50">
            <v>5.9376091999999998E-2</v>
          </cell>
          <cell r="K50">
            <v>6.6953966000000004E-2</v>
          </cell>
          <cell r="L50">
            <v>7.8809184000000004E-2</v>
          </cell>
          <cell r="M50">
            <v>9.2072726999999993E-2</v>
          </cell>
          <cell r="N50">
            <v>5.8384162000000003E-2</v>
          </cell>
          <cell r="O50">
            <v>6.9981876999999998E-2</v>
          </cell>
          <cell r="P50">
            <v>9.1797827999999998E-2</v>
          </cell>
        </row>
        <row r="51">
          <cell r="B51">
            <v>1.0556941010000001</v>
          </cell>
          <cell r="C51">
            <v>1.312494772</v>
          </cell>
          <cell r="D51">
            <v>1.380538507</v>
          </cell>
          <cell r="E51">
            <v>1.4896007689999999</v>
          </cell>
          <cell r="F51">
            <v>1.2361338980000001</v>
          </cell>
          <cell r="G51">
            <v>1.2460599880000001</v>
          </cell>
          <cell r="H51">
            <v>1.249667844</v>
          </cell>
          <cell r="I51">
            <v>1.3263871249999999</v>
          </cell>
          <cell r="J51">
            <v>1.468873793</v>
          </cell>
          <cell r="K51">
            <v>1.5804941610000001</v>
          </cell>
          <cell r="L51">
            <v>1.7807034450000001</v>
          </cell>
          <cell r="M51">
            <v>1.9556136660000001</v>
          </cell>
          <cell r="N51">
            <v>1.716942247</v>
          </cell>
          <cell r="O51">
            <v>1.754239592</v>
          </cell>
          <cell r="P51">
            <v>1.997207476</v>
          </cell>
        </row>
        <row r="52">
          <cell r="B52">
            <v>0.37985181499999998</v>
          </cell>
          <cell r="C52">
            <v>0.37513383099999997</v>
          </cell>
          <cell r="D52">
            <v>0.37687687199999997</v>
          </cell>
          <cell r="E52">
            <v>0.37542082599999999</v>
          </cell>
          <cell r="F52">
            <v>0.34675034300000002</v>
          </cell>
          <cell r="G52">
            <v>0.40192783399999998</v>
          </cell>
          <cell r="H52">
            <v>0.43091164100000001</v>
          </cell>
          <cell r="I52">
            <v>0.47493691799999999</v>
          </cell>
          <cell r="J52">
            <v>0.560184868</v>
          </cell>
          <cell r="K52">
            <v>0.66881853499999999</v>
          </cell>
          <cell r="L52">
            <v>0.78668185400000001</v>
          </cell>
          <cell r="M52">
            <v>0.89130791300000001</v>
          </cell>
          <cell r="N52">
            <v>0.91790156000000001</v>
          </cell>
          <cell r="O52">
            <v>0.89993020999999995</v>
          </cell>
          <cell r="P52">
            <v>1.0086072939999999</v>
          </cell>
        </row>
        <row r="53">
          <cell r="B53">
            <v>3.4506630720000002</v>
          </cell>
          <cell r="C53">
            <v>3.2912999890000001</v>
          </cell>
          <cell r="D53">
            <v>3.2703683290000001</v>
          </cell>
          <cell r="E53">
            <v>2.897819819</v>
          </cell>
          <cell r="F53">
            <v>2.9206978829999999</v>
          </cell>
          <cell r="G53">
            <v>2.966252436</v>
          </cell>
          <cell r="H53">
            <v>2.5700445740000002</v>
          </cell>
          <cell r="I53">
            <v>2.8163423239999998</v>
          </cell>
          <cell r="J53">
            <v>3.2156350109999998</v>
          </cell>
          <cell r="K53">
            <v>3.6986953480000002</v>
          </cell>
          <cell r="L53">
            <v>4.0634722180000002</v>
          </cell>
          <cell r="M53">
            <v>4.4168792809999999</v>
          </cell>
          <cell r="N53">
            <v>3.9017994790000001</v>
          </cell>
          <cell r="O53">
            <v>4.4105458070000001</v>
          </cell>
          <cell r="P53">
            <v>5.0284879099999999</v>
          </cell>
        </row>
        <row r="54">
          <cell r="B54">
            <v>2.215842968</v>
          </cell>
          <cell r="C54">
            <v>2.1622352970000001</v>
          </cell>
          <cell r="D54">
            <v>2.0942354160000001</v>
          </cell>
          <cell r="E54">
            <v>2.0857097090000001</v>
          </cell>
          <cell r="F54">
            <v>2.0378808099999999</v>
          </cell>
          <cell r="G54">
            <v>1.9797742810000001</v>
          </cell>
          <cell r="H54">
            <v>2.0317214209999999</v>
          </cell>
          <cell r="I54">
            <v>2.218742217</v>
          </cell>
          <cell r="J54">
            <v>2.7960012719999998</v>
          </cell>
          <cell r="K54">
            <v>3.395242004</v>
          </cell>
          <cell r="L54">
            <v>3.993567133</v>
          </cell>
          <cell r="M54">
            <v>4.6546558859999996</v>
          </cell>
          <cell r="N54">
            <v>4.0305954320000001</v>
          </cell>
          <cell r="O54">
            <v>4.4618959309999999</v>
          </cell>
          <cell r="P54">
            <v>5.249407851</v>
          </cell>
        </row>
        <row r="55">
          <cell r="B55">
            <v>0.73506274900000002</v>
          </cell>
          <cell r="C55">
            <v>0.67578104299999997</v>
          </cell>
          <cell r="D55">
            <v>0.67122966500000003</v>
          </cell>
          <cell r="E55">
            <v>0.65631972599999999</v>
          </cell>
          <cell r="F55">
            <v>0.63591855200000003</v>
          </cell>
          <cell r="G55">
            <v>0.568840122</v>
          </cell>
          <cell r="H55">
            <v>0.545304279</v>
          </cell>
          <cell r="I55">
            <v>0.53025615000000004</v>
          </cell>
          <cell r="J55">
            <v>0.59935170000000004</v>
          </cell>
          <cell r="K55">
            <v>0.64131385900000004</v>
          </cell>
          <cell r="L55">
            <v>0.66000542799999995</v>
          </cell>
          <cell r="M55">
            <v>0.71572000800000002</v>
          </cell>
          <cell r="N55">
            <v>0.59781573700000001</v>
          </cell>
          <cell r="O55">
            <v>0.58738805199999999</v>
          </cell>
          <cell r="P55">
            <v>0.66851878300000001</v>
          </cell>
        </row>
        <row r="56">
          <cell r="B56">
            <v>0.33466135699999999</v>
          </cell>
          <cell r="C56">
            <v>0.30142904799999998</v>
          </cell>
          <cell r="D56">
            <v>0.309422217</v>
          </cell>
          <cell r="E56">
            <v>0.30010582800000002</v>
          </cell>
          <cell r="F56">
            <v>0.313655199</v>
          </cell>
          <cell r="G56">
            <v>0.271827714</v>
          </cell>
          <cell r="H56">
            <v>0.26300837199999999</v>
          </cell>
          <cell r="I56">
            <v>0.24473513599999999</v>
          </cell>
          <cell r="J56">
            <v>0.267303085</v>
          </cell>
          <cell r="K56">
            <v>0.26950563599999999</v>
          </cell>
          <cell r="L56">
            <v>0.24725071900000001</v>
          </cell>
          <cell r="M56">
            <v>0.25509718100000001</v>
          </cell>
          <cell r="N56">
            <v>0.20802921499999999</v>
          </cell>
          <cell r="O56">
            <v>0.14961511699999999</v>
          </cell>
          <cell r="P56">
            <v>0.180943142</v>
          </cell>
        </row>
        <row r="57">
          <cell r="B57">
            <v>0.400401391</v>
          </cell>
          <cell r="C57">
            <v>0.37435199499999999</v>
          </cell>
          <cell r="D57">
            <v>0.361807449</v>
          </cell>
          <cell r="E57">
            <v>0.356213899</v>
          </cell>
          <cell r="F57">
            <v>0.32226335299999997</v>
          </cell>
          <cell r="G57">
            <v>0.29701240899999998</v>
          </cell>
          <cell r="H57">
            <v>0.28229590700000001</v>
          </cell>
          <cell r="I57">
            <v>0.28552101400000002</v>
          </cell>
          <cell r="J57">
            <v>0.33204861499999999</v>
          </cell>
          <cell r="K57">
            <v>0.37180822400000002</v>
          </cell>
          <cell r="L57">
            <v>0.412754709</v>
          </cell>
          <cell r="M57">
            <v>0.46062282700000001</v>
          </cell>
          <cell r="N57">
            <v>0.38978652200000002</v>
          </cell>
          <cell r="O57">
            <v>0.43777293499999997</v>
          </cell>
          <cell r="P57">
            <v>0.487575641</v>
          </cell>
        </row>
        <row r="58">
          <cell r="B58">
            <v>0.14943844100000001</v>
          </cell>
          <cell r="C58">
            <v>0.15399343900000001</v>
          </cell>
          <cell r="D58">
            <v>0.15409690400000001</v>
          </cell>
          <cell r="E58">
            <v>0.16273850400000001</v>
          </cell>
          <cell r="F58">
            <v>0.16950778</v>
          </cell>
          <cell r="G58">
            <v>0.216367736</v>
          </cell>
          <cell r="H58">
            <v>0.21677730100000001</v>
          </cell>
          <cell r="I58">
            <v>0.24344327199999999</v>
          </cell>
          <cell r="J58">
            <v>0.27460596399999998</v>
          </cell>
          <cell r="K58">
            <v>0.29732665800000002</v>
          </cell>
          <cell r="L58">
            <v>0.32674863300000001</v>
          </cell>
          <cell r="M58">
            <v>0.36456785400000002</v>
          </cell>
          <cell r="N58">
            <v>0.31623452299999999</v>
          </cell>
          <cell r="O58">
            <v>0.36403581499999998</v>
          </cell>
          <cell r="P58">
            <v>0.39380956</v>
          </cell>
        </row>
        <row r="59">
          <cell r="B59">
            <v>1.3313417789999999</v>
          </cell>
          <cell r="C59">
            <v>1.332460814</v>
          </cell>
          <cell r="D59">
            <v>1.2689088470000001</v>
          </cell>
          <cell r="E59">
            <v>1.2666514790000001</v>
          </cell>
          <cell r="F59">
            <v>1.232454478</v>
          </cell>
          <cell r="G59">
            <v>1.1945664229999999</v>
          </cell>
          <cell r="H59">
            <v>1.269639841</v>
          </cell>
          <cell r="I59">
            <v>1.4450427960000001</v>
          </cell>
          <cell r="J59">
            <v>1.9220436080000001</v>
          </cell>
          <cell r="K59">
            <v>2.4566014869999999</v>
          </cell>
          <cell r="L59">
            <v>3.0068130719999999</v>
          </cell>
          <cell r="M59">
            <v>3.574368024</v>
          </cell>
          <cell r="N59">
            <v>3.116545173</v>
          </cell>
          <cell r="O59">
            <v>3.510472064</v>
          </cell>
          <cell r="P59">
            <v>4.1870795080000001</v>
          </cell>
        </row>
        <row r="60">
          <cell r="B60">
            <v>4.0414573300000001</v>
          </cell>
          <cell r="C60">
            <v>3.6102303189999998</v>
          </cell>
          <cell r="D60">
            <v>3.277539618</v>
          </cell>
          <cell r="E60">
            <v>3.0210779529999998</v>
          </cell>
          <cell r="F60">
            <v>2.6604111420000001</v>
          </cell>
          <cell r="G60">
            <v>2.625157722</v>
          </cell>
          <cell r="H60">
            <v>2.5280281219999998</v>
          </cell>
          <cell r="I60">
            <v>3.02595993</v>
          </cell>
          <cell r="J60">
            <v>3.7007838199999998</v>
          </cell>
          <cell r="K60">
            <v>4.6618815419999997</v>
          </cell>
          <cell r="L60">
            <v>5.4939634320000001</v>
          </cell>
          <cell r="M60">
            <v>4.5344105419999998</v>
          </cell>
          <cell r="N60">
            <v>3.9484344</v>
          </cell>
          <cell r="O60">
            <v>4.251282346</v>
          </cell>
          <cell r="P60">
            <v>4.9261372090000002</v>
          </cell>
        </row>
        <row r="61">
          <cell r="B61">
            <v>2.0427189939999999</v>
          </cell>
          <cell r="C61">
            <v>1.608122206</v>
          </cell>
          <cell r="D61">
            <v>1.458916418</v>
          </cell>
          <cell r="E61">
            <v>1.41325594</v>
          </cell>
          <cell r="F61">
            <v>1.2239962499999999</v>
          </cell>
          <cell r="G61">
            <v>1.3002227159999999</v>
          </cell>
          <cell r="H61">
            <v>1.252112428</v>
          </cell>
          <cell r="I61">
            <v>1.651889564</v>
          </cell>
          <cell r="J61">
            <v>2.1001286700000001</v>
          </cell>
          <cell r="K61">
            <v>2.8464306009999998</v>
          </cell>
          <cell r="L61">
            <v>3.4945539659999998</v>
          </cell>
          <cell r="M61">
            <v>2.3543774530000001</v>
          </cell>
          <cell r="N61">
            <v>2.180899723</v>
          </cell>
          <cell r="O61">
            <v>2.2403204510000001</v>
          </cell>
          <cell r="P61">
            <v>2.5584831779999999</v>
          </cell>
        </row>
        <row r="62">
          <cell r="B62">
            <v>3.8006970000000001E-2</v>
          </cell>
          <cell r="C62">
            <v>4.5367162000000003E-2</v>
          </cell>
          <cell r="D62">
            <v>4.2468485E-2</v>
          </cell>
          <cell r="E62">
            <v>4.1149908999999998E-2</v>
          </cell>
          <cell r="F62">
            <v>4.0495523999999998E-2</v>
          </cell>
          <cell r="G62">
            <v>4.2440014999999998E-2</v>
          </cell>
          <cell r="H62">
            <v>4.2506454999999999E-2</v>
          </cell>
          <cell r="I62">
            <v>4.4078391000000001E-2</v>
          </cell>
          <cell r="J62">
            <v>6.0291707999999999E-2</v>
          </cell>
          <cell r="K62">
            <v>7.050389E-2</v>
          </cell>
          <cell r="L62">
            <v>7.8430606E-2</v>
          </cell>
          <cell r="M62">
            <v>8.0696030000000002E-2</v>
          </cell>
          <cell r="N62">
            <v>6.8527393000000006E-2</v>
          </cell>
          <cell r="O62">
            <v>7.4433576000000001E-2</v>
          </cell>
          <cell r="P62">
            <v>7.8297031000000003E-2</v>
          </cell>
        </row>
        <row r="63">
          <cell r="B63">
            <v>1.9607313660000001</v>
          </cell>
          <cell r="C63">
            <v>1.956740951</v>
          </cell>
          <cell r="D63">
            <v>1.7761547150000001</v>
          </cell>
          <cell r="E63">
            <v>1.566672104</v>
          </cell>
          <cell r="F63">
            <v>1.3959193679999999</v>
          </cell>
          <cell r="G63">
            <v>1.2824949910000001</v>
          </cell>
          <cell r="H63">
            <v>1.2334092379999999</v>
          </cell>
          <cell r="I63">
            <v>1.3299919760000001</v>
          </cell>
          <cell r="J63">
            <v>1.5403634420000001</v>
          </cell>
          <cell r="K63">
            <v>1.7449470499999999</v>
          </cell>
          <cell r="L63">
            <v>1.9209788590000001</v>
          </cell>
          <cell r="M63">
            <v>2.0993370599999999</v>
          </cell>
          <cell r="N63">
            <v>1.6990072839999999</v>
          </cell>
          <cell r="O63">
            <v>1.9365283179999999</v>
          </cell>
          <cell r="P63">
            <v>2.2893569999999999</v>
          </cell>
        </row>
        <row r="64">
          <cell r="B64">
            <v>1.9177032510000001</v>
          </cell>
          <cell r="C64">
            <v>2.2573060030000001</v>
          </cell>
          <cell r="D64">
            <v>6.0301449580000002</v>
          </cell>
          <cell r="E64">
            <v>1.9250084119999999</v>
          </cell>
          <cell r="F64">
            <v>1.686402908</v>
          </cell>
          <cell r="G64">
            <v>1.567684724</v>
          </cell>
          <cell r="H64">
            <v>1.542318852</v>
          </cell>
          <cell r="I64">
            <v>1.6415048400000001</v>
          </cell>
          <cell r="J64">
            <v>1.9330292389999999</v>
          </cell>
          <cell r="K64">
            <v>2.2644299779999999</v>
          </cell>
          <cell r="L64">
            <v>2.606964853</v>
          </cell>
          <cell r="M64">
            <v>2.9413357649999998</v>
          </cell>
          <cell r="N64">
            <v>2.413728388</v>
          </cell>
          <cell r="O64">
            <v>2.650282255</v>
          </cell>
          <cell r="P64">
            <v>3.1081631999999999</v>
          </cell>
        </row>
        <row r="65"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B66">
            <v>8.881897167</v>
          </cell>
          <cell r="C66">
            <v>9.5354548710000007</v>
          </cell>
          <cell r="D66">
            <v>9.4773361170000001</v>
          </cell>
          <cell r="E66">
            <v>8.9024289240000005</v>
          </cell>
          <cell r="F66">
            <v>8.3445132789999992</v>
          </cell>
          <cell r="G66">
            <v>19.302840808999999</v>
          </cell>
          <cell r="H66">
            <v>19.985121235000001</v>
          </cell>
          <cell r="I66">
            <v>16.030880238000002</v>
          </cell>
          <cell r="J66">
            <v>13.818575817999999</v>
          </cell>
          <cell r="K66">
            <v>16.152169034</v>
          </cell>
          <cell r="L66">
            <v>14.893328918</v>
          </cell>
          <cell r="M66">
            <v>17.567633878999999</v>
          </cell>
          <cell r="N66">
            <v>15.443006204</v>
          </cell>
          <cell r="O66">
            <v>17.435715503000001</v>
          </cell>
          <cell r="P66">
            <v>20.275789521</v>
          </cell>
        </row>
        <row r="67">
          <cell r="B67">
            <v>7.0240793310000003</v>
          </cell>
          <cell r="C67">
            <v>7.7232501579999999</v>
          </cell>
          <cell r="D67">
            <v>7.4224449689999998</v>
          </cell>
          <cell r="E67">
            <v>7.0493812340000002</v>
          </cell>
          <cell r="F67">
            <v>6.5739116190000004</v>
          </cell>
          <cell r="G67">
            <v>17.466443601000002</v>
          </cell>
          <cell r="H67">
            <v>18.177525492000001</v>
          </cell>
          <cell r="I67">
            <v>14.210836796000001</v>
          </cell>
          <cell r="J67">
            <v>11.714058672</v>
          </cell>
          <cell r="K67">
            <v>13.719559561000001</v>
          </cell>
          <cell r="L67">
            <v>12.340032904999999</v>
          </cell>
          <cell r="M67">
            <v>14.706452454000001</v>
          </cell>
          <cell r="N67">
            <v>12.909858396000001</v>
          </cell>
          <cell r="O67">
            <v>14.784495960999999</v>
          </cell>
          <cell r="P67">
            <v>17.276027204999998</v>
          </cell>
        </row>
        <row r="68">
          <cell r="B68">
            <v>5.6399265850000004</v>
          </cell>
          <cell r="C68">
            <v>6.4530181569999998</v>
          </cell>
          <cell r="D68">
            <v>6.2164320330000002</v>
          </cell>
          <cell r="E68">
            <v>5.8441437279999997</v>
          </cell>
          <cell r="F68">
            <v>5.4618779249999996</v>
          </cell>
          <cell r="G68">
            <v>16.399466021999999</v>
          </cell>
          <cell r="H68">
            <v>17.078458563000002</v>
          </cell>
          <cell r="I68">
            <v>12.988253881</v>
          </cell>
          <cell r="J68">
            <v>10.217632042</v>
          </cell>
          <cell r="K68">
            <v>11.887980348999999</v>
          </cell>
          <cell r="L68">
            <v>10.139990127000001</v>
          </cell>
          <cell r="M68">
            <v>12.066448726000001</v>
          </cell>
          <cell r="N68">
            <v>10.550658174</v>
          </cell>
          <cell r="O68">
            <v>12.147858755</v>
          </cell>
          <cell r="P68">
            <v>14.204750102</v>
          </cell>
        </row>
        <row r="69">
          <cell r="B69">
            <v>1.384152746</v>
          </cell>
          <cell r="C69">
            <v>1.2702320010000001</v>
          </cell>
          <cell r="D69">
            <v>1.206012936</v>
          </cell>
          <cell r="E69">
            <v>1.205237506</v>
          </cell>
          <cell r="F69">
            <v>1.1120336930000001</v>
          </cell>
          <cell r="G69">
            <v>1.066977579</v>
          </cell>
          <cell r="H69">
            <v>1.0990669289999999</v>
          </cell>
          <cell r="I69">
            <v>1.222582915</v>
          </cell>
          <cell r="J69">
            <v>1.49642663</v>
          </cell>
          <cell r="K69">
            <v>1.8315792120000001</v>
          </cell>
          <cell r="L69">
            <v>2.2000427770000002</v>
          </cell>
          <cell r="M69">
            <v>2.6400037269999999</v>
          </cell>
          <cell r="N69">
            <v>2.3592002220000001</v>
          </cell>
          <cell r="O69">
            <v>2.636637205</v>
          </cell>
          <cell r="P69">
            <v>3.071277104</v>
          </cell>
        </row>
        <row r="70">
          <cell r="B70">
            <v>0.27085296199999997</v>
          </cell>
          <cell r="C70">
            <v>0.257162367</v>
          </cell>
          <cell r="D70">
            <v>0.62560796200000002</v>
          </cell>
          <cell r="E70">
            <v>0.54643825000000001</v>
          </cell>
          <cell r="F70">
            <v>0.58593127499999997</v>
          </cell>
          <cell r="G70">
            <v>0.74879321700000001</v>
          </cell>
          <cell r="H70">
            <v>0.73027184700000003</v>
          </cell>
          <cell r="I70">
            <v>0.63828564200000004</v>
          </cell>
          <cell r="J70">
            <v>0.66314592800000005</v>
          </cell>
          <cell r="K70">
            <v>0.70503646799999997</v>
          </cell>
          <cell r="L70">
            <v>0.61214217100000001</v>
          </cell>
          <cell r="M70">
            <v>0.62768982699999998</v>
          </cell>
          <cell r="N70">
            <v>0.61650304099999997</v>
          </cell>
          <cell r="O70">
            <v>0.556738277</v>
          </cell>
          <cell r="P70">
            <v>0.56682472900000003</v>
          </cell>
        </row>
        <row r="71">
          <cell r="B71">
            <v>1.586964874</v>
          </cell>
          <cell r="C71">
            <v>1.555042346</v>
          </cell>
          <cell r="D71">
            <v>1.4292831859999999</v>
          </cell>
          <cell r="E71">
            <v>1.3066094399999999</v>
          </cell>
          <cell r="F71">
            <v>1.184670385</v>
          </cell>
          <cell r="G71">
            <v>1.0876039909999999</v>
          </cell>
          <cell r="H71">
            <v>1.0773238970000001</v>
          </cell>
          <cell r="I71">
            <v>1.1817578</v>
          </cell>
          <cell r="J71">
            <v>1.441371218</v>
          </cell>
          <cell r="K71">
            <v>1.727573005</v>
          </cell>
          <cell r="L71">
            <v>1.9411538429999999</v>
          </cell>
          <cell r="M71">
            <v>2.2334915980000001</v>
          </cell>
          <cell r="N71">
            <v>1.916644767</v>
          </cell>
          <cell r="O71">
            <v>2.0944812659999998</v>
          </cell>
          <cell r="P71">
            <v>2.4329375870000001</v>
          </cell>
        </row>
        <row r="72">
          <cell r="B72">
            <v>1.2418637960000001</v>
          </cell>
          <cell r="C72">
            <v>1.0235704940000001</v>
          </cell>
          <cell r="D72">
            <v>0.91066880900000002</v>
          </cell>
          <cell r="E72">
            <v>0.82083653499999998</v>
          </cell>
          <cell r="F72">
            <v>0.71612261799999999</v>
          </cell>
          <cell r="G72">
            <v>0.63699922600000003</v>
          </cell>
          <cell r="H72">
            <v>0.62191025799999999</v>
          </cell>
          <cell r="I72">
            <v>0.65643381599999995</v>
          </cell>
          <cell r="J72">
            <v>0.78469941899999995</v>
          </cell>
          <cell r="K72">
            <v>0.88322540400000005</v>
          </cell>
          <cell r="L72">
            <v>0.95521767499999999</v>
          </cell>
          <cell r="M72">
            <v>1.049997651</v>
          </cell>
          <cell r="N72">
            <v>0.86656255400000004</v>
          </cell>
          <cell r="O72">
            <v>0.91980536999999996</v>
          </cell>
          <cell r="P72">
            <v>1.0719946389999999</v>
          </cell>
        </row>
        <row r="73">
          <cell r="B73">
            <v>0.34510107800000001</v>
          </cell>
          <cell r="C73">
            <v>0.53147185200000002</v>
          </cell>
          <cell r="D73">
            <v>0.51861437700000002</v>
          </cell>
          <cell r="E73">
            <v>0.48577290499999998</v>
          </cell>
          <cell r="F73">
            <v>0.468547767</v>
          </cell>
          <cell r="G73">
            <v>0.45060476399999999</v>
          </cell>
          <cell r="H73">
            <v>0.45541364000000001</v>
          </cell>
          <cell r="I73">
            <v>0.52532398499999999</v>
          </cell>
          <cell r="J73">
            <v>0.65667179799999997</v>
          </cell>
          <cell r="K73">
            <v>0.84434760200000003</v>
          </cell>
          <cell r="L73">
            <v>0.98593616799999995</v>
          </cell>
          <cell r="M73">
            <v>1.1834939470000001</v>
          </cell>
          <cell r="N73">
            <v>1.050082213</v>
          </cell>
          <cell r="O73">
            <v>1.1746758960000001</v>
          </cell>
          <cell r="P73">
            <v>1.3609429479999999</v>
          </cell>
        </row>
        <row r="74">
          <cell r="B74">
            <v>13.607301796</v>
          </cell>
          <cell r="C74">
            <v>11.894687207</v>
          </cell>
          <cell r="D74">
            <v>12.714339313</v>
          </cell>
          <cell r="E74">
            <v>13.588580718999999</v>
          </cell>
          <cell r="F74">
            <v>13.263823391000001</v>
          </cell>
          <cell r="G74">
            <v>14.579615327000001</v>
          </cell>
          <cell r="H74">
            <v>16.070496633000001</v>
          </cell>
          <cell r="I74">
            <v>18.971521269</v>
          </cell>
          <cell r="J74">
            <v>25.77882001</v>
          </cell>
          <cell r="K74">
            <v>33.033463388999998</v>
          </cell>
          <cell r="L74">
            <v>42.546420650000002</v>
          </cell>
          <cell r="M74">
            <v>53.348523620999998</v>
          </cell>
          <cell r="N74">
            <v>45.973967725999998</v>
          </cell>
          <cell r="O74">
            <v>49.962449960000001</v>
          </cell>
          <cell r="P74">
            <v>58.982148178000003</v>
          </cell>
        </row>
        <row r="75">
          <cell r="B75">
            <v>9.8719848530000007</v>
          </cell>
          <cell r="C75">
            <v>9.1292347009999997</v>
          </cell>
          <cell r="D75">
            <v>9.9170223489999998</v>
          </cell>
          <cell r="E75">
            <v>10.630873362000001</v>
          </cell>
          <cell r="F75">
            <v>10.469244881</v>
          </cell>
          <cell r="G75">
            <v>11.588580106</v>
          </cell>
          <cell r="H75">
            <v>12.863072141</v>
          </cell>
          <cell r="I75">
            <v>15.540283055</v>
          </cell>
          <cell r="J75">
            <v>21.744684262</v>
          </cell>
          <cell r="K75">
            <v>28.324227136000001</v>
          </cell>
          <cell r="L75">
            <v>36.799602663000002</v>
          </cell>
          <cell r="M75">
            <v>46.440730776000002</v>
          </cell>
          <cell r="N75">
            <v>39.453723572999998</v>
          </cell>
          <cell r="O75">
            <v>43.175167221000002</v>
          </cell>
          <cell r="P75">
            <v>51.339241237000003</v>
          </cell>
        </row>
        <row r="76">
          <cell r="B76">
            <v>0.24701336900000001</v>
          </cell>
          <cell r="C76">
            <v>0.199907956</v>
          </cell>
          <cell r="D76">
            <v>0.17108335099999999</v>
          </cell>
          <cell r="E76">
            <v>0.159355685</v>
          </cell>
          <cell r="F76">
            <v>0.15772861699999999</v>
          </cell>
          <cell r="G76">
            <v>0.147231221</v>
          </cell>
          <cell r="H76">
            <v>0.147114193</v>
          </cell>
          <cell r="I76">
            <v>0.183608044</v>
          </cell>
          <cell r="J76">
            <v>0.23693931900000001</v>
          </cell>
          <cell r="K76">
            <v>0.30440309500000001</v>
          </cell>
          <cell r="L76">
            <v>0.38679897600000002</v>
          </cell>
          <cell r="M76">
            <v>0.59437581900000003</v>
          </cell>
          <cell r="N76">
            <v>0.54877979200000004</v>
          </cell>
          <cell r="O76">
            <v>0.48450213600000003</v>
          </cell>
          <cell r="P76">
            <v>0.55254931900000004</v>
          </cell>
        </row>
        <row r="77">
          <cell r="B77">
            <v>0.17986582400000001</v>
          </cell>
          <cell r="C77">
            <v>0.17863317400000001</v>
          </cell>
          <cell r="D77">
            <v>0.15581699500000001</v>
          </cell>
          <cell r="E77">
            <v>0.139440287</v>
          </cell>
          <cell r="F77">
            <v>0.13317130699999999</v>
          </cell>
          <cell r="G77">
            <v>0.12460647</v>
          </cell>
          <cell r="H77">
            <v>0.113803391</v>
          </cell>
          <cell r="I77">
            <v>0.11823127999999999</v>
          </cell>
          <cell r="J77">
            <v>0.13631923800000001</v>
          </cell>
          <cell r="K77">
            <v>0.157506539</v>
          </cell>
          <cell r="L77">
            <v>0.175940919</v>
          </cell>
          <cell r="M77">
            <v>0.19569161099999999</v>
          </cell>
          <cell r="N77">
            <v>0.15315601700000001</v>
          </cell>
          <cell r="O77">
            <v>0.15725371599999999</v>
          </cell>
          <cell r="P77">
            <v>0.18458896</v>
          </cell>
        </row>
        <row r="78">
          <cell r="B78">
            <v>3.30843775</v>
          </cell>
          <cell r="C78">
            <v>2.386911376</v>
          </cell>
          <cell r="D78">
            <v>2.4704166189999999</v>
          </cell>
          <cell r="E78">
            <v>2.6589113850000001</v>
          </cell>
          <cell r="F78">
            <v>2.503678587</v>
          </cell>
          <cell r="G78">
            <v>2.7191975309999998</v>
          </cell>
          <cell r="H78">
            <v>2.9465069079999999</v>
          </cell>
          <cell r="I78">
            <v>3.12939889</v>
          </cell>
          <cell r="J78">
            <v>3.6608771899999999</v>
          </cell>
          <cell r="K78">
            <v>4.2473266179999998</v>
          </cell>
          <cell r="L78">
            <v>5.184078092</v>
          </cell>
          <cell r="M78">
            <v>6.1177254139999997</v>
          </cell>
          <cell r="N78">
            <v>5.8183083450000002</v>
          </cell>
          <cell r="O78">
            <v>6.1455268869999999</v>
          </cell>
          <cell r="P78">
            <v>6.9057686609999998</v>
          </cell>
        </row>
        <row r="79">
          <cell r="B79">
            <v>7.7064989869999998</v>
          </cell>
          <cell r="C79">
            <v>7.5427136150000003</v>
          </cell>
          <cell r="D79">
            <v>7.3211776679999998</v>
          </cell>
          <cell r="E79">
            <v>6.9666731669999997</v>
          </cell>
          <cell r="F79">
            <v>6.8439627439999997</v>
          </cell>
          <cell r="G79">
            <v>6.9073649980000003</v>
          </cell>
          <cell r="H79">
            <v>6.6326967999999997</v>
          </cell>
          <cell r="I79">
            <v>6.7303887639999997</v>
          </cell>
          <cell r="J79">
            <v>7.0875412899999999</v>
          </cell>
          <cell r="K79">
            <v>7.2073310389999996</v>
          </cell>
          <cell r="L79">
            <v>7.8345946890000002</v>
          </cell>
          <cell r="M79">
            <v>8.0988255930000008</v>
          </cell>
          <cell r="N79">
            <v>7.4592682019999996</v>
          </cell>
          <cell r="O79">
            <v>7.9762196760000004</v>
          </cell>
          <cell r="P79">
            <v>8.5904991640000006</v>
          </cell>
        </row>
        <row r="80">
          <cell r="B80">
            <v>2.2749136060000001</v>
          </cell>
          <cell r="C80">
            <v>2.2685321699999998</v>
          </cell>
          <cell r="D80">
            <v>2.4981405539999999</v>
          </cell>
          <cell r="E80">
            <v>2.033709956</v>
          </cell>
          <cell r="F80">
            <v>2.042632459</v>
          </cell>
          <cell r="G80">
            <v>1.8501356170000001</v>
          </cell>
          <cell r="H80">
            <v>1.8475387990000001</v>
          </cell>
          <cell r="I80">
            <v>1.959734509</v>
          </cell>
          <cell r="J80">
            <v>2.1196560600000001</v>
          </cell>
          <cell r="K80">
            <v>2.1285216459999998</v>
          </cell>
          <cell r="L80">
            <v>2.2701275889999999</v>
          </cell>
          <cell r="M80">
            <v>1.899797669</v>
          </cell>
          <cell r="N80">
            <v>1.806572775</v>
          </cell>
          <cell r="O80">
            <v>2.016733162</v>
          </cell>
          <cell r="P80">
            <v>2.1938905559999999</v>
          </cell>
        </row>
        <row r="81">
          <cell r="B81">
            <v>6.8684245600000002</v>
          </cell>
          <cell r="C81">
            <v>6.9885008419999997</v>
          </cell>
          <cell r="D81">
            <v>6.7721696839999996</v>
          </cell>
          <cell r="E81">
            <v>6.3200140779999998</v>
          </cell>
          <cell r="F81">
            <v>6.3486627410000001</v>
          </cell>
          <cell r="G81">
            <v>6.0145278470000001</v>
          </cell>
          <cell r="H81">
            <v>6.0670349769999996</v>
          </cell>
          <cell r="I81">
            <v>6.3752094499999998</v>
          </cell>
          <cell r="J81">
            <v>7.4500512759999999</v>
          </cell>
          <cell r="K81">
            <v>8.0227116160000005</v>
          </cell>
          <cell r="L81">
            <v>8.6330431529999991</v>
          </cell>
          <cell r="M81">
            <v>9.4272863910000009</v>
          </cell>
          <cell r="N81">
            <v>7.9480294139999996</v>
          </cell>
          <cell r="O81">
            <v>9.5254394579999992</v>
          </cell>
          <cell r="P81">
            <v>10.94136728</v>
          </cell>
        </row>
        <row r="82">
          <cell r="B82">
            <v>5.1309956149999998</v>
          </cell>
          <cell r="C82">
            <v>5.4370289769999998</v>
          </cell>
          <cell r="D82">
            <v>5.1834671889999999</v>
          </cell>
          <cell r="E82">
            <v>4.7316259990000002</v>
          </cell>
          <cell r="F82">
            <v>4.7489491629999998</v>
          </cell>
          <cell r="G82">
            <v>4.4492089249999998</v>
          </cell>
          <cell r="H82">
            <v>4.4988332599999996</v>
          </cell>
          <cell r="I82">
            <v>4.8191130600000003</v>
          </cell>
          <cell r="J82">
            <v>5.733363185</v>
          </cell>
          <cell r="K82">
            <v>6.1907629249999996</v>
          </cell>
          <cell r="L82">
            <v>6.7259131910000001</v>
          </cell>
          <cell r="M82">
            <v>7.3422875999999997</v>
          </cell>
          <cell r="N82">
            <v>6.1160638690000004</v>
          </cell>
          <cell r="O82">
            <v>7.2797911190000004</v>
          </cell>
          <cell r="P82">
            <v>8.4848693750000006</v>
          </cell>
        </row>
        <row r="83">
          <cell r="B83">
            <v>1.7374289460000001</v>
          </cell>
          <cell r="C83">
            <v>1.5514718649999999</v>
          </cell>
          <cell r="D83">
            <v>1.5887024949999999</v>
          </cell>
          <cell r="E83">
            <v>1.588388079</v>
          </cell>
          <cell r="F83">
            <v>1.599713578</v>
          </cell>
          <cell r="G83">
            <v>1.5653189219999999</v>
          </cell>
          <cell r="H83">
            <v>1.5682017159999999</v>
          </cell>
          <cell r="I83">
            <v>1.5560963910000001</v>
          </cell>
          <cell r="J83">
            <v>1.716688091</v>
          </cell>
          <cell r="K83">
            <v>1.831948691</v>
          </cell>
          <cell r="L83">
            <v>1.907129962</v>
          </cell>
          <cell r="M83">
            <v>2.0849987909999999</v>
          </cell>
          <cell r="N83">
            <v>1.8319655450000001</v>
          </cell>
          <cell r="O83">
            <v>2.2456483380000001</v>
          </cell>
          <cell r="P83">
            <v>2.456497905</v>
          </cell>
        </row>
        <row r="84">
          <cell r="B84">
            <v>1.5981985329999999</v>
          </cell>
          <cell r="C84">
            <v>1.666983919</v>
          </cell>
          <cell r="D84">
            <v>1.709866541</v>
          </cell>
          <cell r="E84">
            <v>1.7147973480000001</v>
          </cell>
          <cell r="F84">
            <v>1.555418076</v>
          </cell>
          <cell r="G84">
            <v>1.4503867939999999</v>
          </cell>
          <cell r="H84">
            <v>1.426134013</v>
          </cell>
          <cell r="I84">
            <v>1.4258348110000001</v>
          </cell>
          <cell r="J84">
            <v>1.62222354</v>
          </cell>
          <cell r="K84">
            <v>1.789834197</v>
          </cell>
          <cell r="L84">
            <v>1.9933056650000001</v>
          </cell>
          <cell r="M84">
            <v>2.299775624</v>
          </cell>
          <cell r="N84">
            <v>1.9516471230000001</v>
          </cell>
          <cell r="O84">
            <v>2.180157876</v>
          </cell>
          <cell r="P84">
            <v>2.3963206640000001</v>
          </cell>
        </row>
        <row r="85">
          <cell r="B85">
            <v>0.76063405699999997</v>
          </cell>
          <cell r="C85">
            <v>0.78411093099999996</v>
          </cell>
          <cell r="D85">
            <v>0.80598921899999998</v>
          </cell>
          <cell r="E85">
            <v>0.80468564600000003</v>
          </cell>
          <cell r="F85">
            <v>0.72573024900000005</v>
          </cell>
          <cell r="G85">
            <v>0.67807165599999997</v>
          </cell>
          <cell r="H85">
            <v>0.66608082300000004</v>
          </cell>
          <cell r="I85">
            <v>0.66503249900000005</v>
          </cell>
          <cell r="J85">
            <v>0.77043159699999997</v>
          </cell>
          <cell r="K85">
            <v>0.85204558500000005</v>
          </cell>
          <cell r="L85">
            <v>0.95674104500000001</v>
          </cell>
          <cell r="M85">
            <v>1.1209632570000001</v>
          </cell>
          <cell r="N85">
            <v>0.95880248099999998</v>
          </cell>
          <cell r="O85">
            <v>1.065825257</v>
          </cell>
          <cell r="P85">
            <v>1.1909611090000001</v>
          </cell>
        </row>
        <row r="86">
          <cell r="B86">
            <v>0.83756447700000003</v>
          </cell>
          <cell r="C86">
            <v>0.88287298700000005</v>
          </cell>
          <cell r="D86">
            <v>0.90387732099999996</v>
          </cell>
          <cell r="E86">
            <v>0.91011170100000005</v>
          </cell>
          <cell r="F86">
            <v>0.82968782699999999</v>
          </cell>
          <cell r="G86">
            <v>0.77231513799999996</v>
          </cell>
          <cell r="H86">
            <v>0.76005319000000005</v>
          </cell>
          <cell r="I86">
            <v>0.76080231200000004</v>
          </cell>
          <cell r="J86">
            <v>0.85179194300000005</v>
          </cell>
          <cell r="K86">
            <v>0.93778861199999997</v>
          </cell>
          <cell r="L86">
            <v>1.03656462</v>
          </cell>
          <cell r="M86">
            <v>1.1788123669999999</v>
          </cell>
          <cell r="N86">
            <v>0.99284464100000003</v>
          </cell>
          <cell r="O86">
            <v>1.114332619</v>
          </cell>
          <cell r="P86">
            <v>1.2053595539999999</v>
          </cell>
        </row>
        <row r="87">
          <cell r="B87">
            <v>2.2880803919999999</v>
          </cell>
          <cell r="C87">
            <v>2.4280416329999999</v>
          </cell>
          <cell r="D87">
            <v>2.3323084700000001</v>
          </cell>
          <cell r="E87">
            <v>2.1095698810000001</v>
          </cell>
          <cell r="F87">
            <v>2.0486743039999999</v>
          </cell>
          <cell r="G87">
            <v>1.9479156710000001</v>
          </cell>
          <cell r="H87">
            <v>1.791828231</v>
          </cell>
          <cell r="I87">
            <v>1.8667799839999999</v>
          </cell>
          <cell r="J87">
            <v>1.964376852</v>
          </cell>
          <cell r="K87">
            <v>2.1830665410000001</v>
          </cell>
          <cell r="L87">
            <v>2.3454698600000001</v>
          </cell>
          <cell r="M87">
            <v>2.5648534199999999</v>
          </cell>
          <cell r="N87">
            <v>2.2008514849999998</v>
          </cell>
          <cell r="O87">
            <v>2.4273849319999998</v>
          </cell>
          <cell r="P87">
            <v>2.7714336469999998</v>
          </cell>
        </row>
        <row r="88">
          <cell r="B88">
            <v>0.64652439299999998</v>
          </cell>
          <cell r="C88">
            <v>0.75357513499999995</v>
          </cell>
          <cell r="D88">
            <v>0.66200752799999996</v>
          </cell>
          <cell r="E88">
            <v>0.56641179500000005</v>
          </cell>
          <cell r="F88">
            <v>0.54950365099999998</v>
          </cell>
          <cell r="G88">
            <v>0.480675831</v>
          </cell>
          <cell r="H88">
            <v>0.45663023000000003</v>
          </cell>
          <cell r="I88">
            <v>0.44954540700000001</v>
          </cell>
          <cell r="J88">
            <v>0.46582398699999999</v>
          </cell>
          <cell r="K88">
            <v>0.50029256499999997</v>
          </cell>
          <cell r="L88">
            <v>0.52037161799999998</v>
          </cell>
          <cell r="M88">
            <v>0.55007170400000005</v>
          </cell>
          <cell r="N88">
            <v>0.45235641599999998</v>
          </cell>
          <cell r="O88">
            <v>0.50235039599999998</v>
          </cell>
          <cell r="P88">
            <v>0.59089628400000005</v>
          </cell>
        </row>
        <row r="89">
          <cell r="B89">
            <v>0.21973404899999999</v>
          </cell>
          <cell r="C89">
            <v>0.22055839799999999</v>
          </cell>
          <cell r="D89">
            <v>0.24352650000000001</v>
          </cell>
          <cell r="E89">
            <v>0.21417323099999999</v>
          </cell>
          <cell r="F89">
            <v>0.233550123</v>
          </cell>
          <cell r="G89">
            <v>0.27530760199999998</v>
          </cell>
          <cell r="H89">
            <v>0.205881958</v>
          </cell>
          <cell r="I89">
            <v>0.23412506999999999</v>
          </cell>
          <cell r="J89">
            <v>0.24948928100000001</v>
          </cell>
          <cell r="K89">
            <v>0.27433506600000002</v>
          </cell>
          <cell r="L89">
            <v>0.28276528099999998</v>
          </cell>
          <cell r="M89">
            <v>0.27654373100000001</v>
          </cell>
          <cell r="N89">
            <v>0.26296204200000001</v>
          </cell>
          <cell r="O89">
            <v>0.284529168</v>
          </cell>
          <cell r="P89">
            <v>0.31455245700000001</v>
          </cell>
        </row>
        <row r="90">
          <cell r="B90">
            <v>1.42182195</v>
          </cell>
          <cell r="C90">
            <v>1.4539081</v>
          </cell>
          <cell r="D90">
            <v>1.4267744419999999</v>
          </cell>
          <cell r="E90">
            <v>1.3289848559999999</v>
          </cell>
          <cell r="F90">
            <v>1.2656205300000001</v>
          </cell>
          <cell r="G90">
            <v>1.1919322370000001</v>
          </cell>
          <cell r="H90">
            <v>1.129316043</v>
          </cell>
          <cell r="I90">
            <v>1.1831095060000001</v>
          </cell>
          <cell r="J90">
            <v>1.2490635839999999</v>
          </cell>
          <cell r="K90">
            <v>1.408438911</v>
          </cell>
          <cell r="L90">
            <v>1.54233296</v>
          </cell>
          <cell r="M90">
            <v>1.738237985</v>
          </cell>
          <cell r="N90">
            <v>1.4855330280000001</v>
          </cell>
          <cell r="O90">
            <v>1.640505367</v>
          </cell>
          <cell r="P90">
            <v>1.865984906</v>
          </cell>
        </row>
        <row r="91"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3.7809999999999999E-5</v>
          </cell>
          <cell r="J91">
            <v>4.9383999999999995E-4</v>
          </cell>
          <cell r="K91">
            <v>1.04462E-3</v>
          </cell>
          <cell r="L91">
            <v>1.4653240000000001E-3</v>
          </cell>
          <cell r="M91">
            <v>4.8161200000000002E-4</v>
          </cell>
          <cell r="N91">
            <v>3.6009600000000002E-4</v>
          </cell>
          <cell r="O91">
            <v>1.31772E-4</v>
          </cell>
          <cell r="P91">
            <v>1.4077800000000001E-4</v>
          </cell>
        </row>
        <row r="92"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</row>
        <row r="93">
          <cell r="B93">
            <v>1406.278132319</v>
          </cell>
          <cell r="C93">
            <v>1330.6655723619999</v>
          </cell>
          <cell r="D93">
            <v>1228.2622385899999</v>
          </cell>
          <cell r="E93">
            <v>1041.1918405189999</v>
          </cell>
          <cell r="F93">
            <v>1065.0010066929999</v>
          </cell>
          <cell r="G93">
            <v>997.72226510999997</v>
          </cell>
          <cell r="H93">
            <v>903.14805850400001</v>
          </cell>
          <cell r="I93">
            <v>917.08189616300001</v>
          </cell>
          <cell r="J93">
            <v>953.87230212199995</v>
          </cell>
          <cell r="K93">
            <v>938.35981570900003</v>
          </cell>
          <cell r="L93">
            <v>936.07161082699997</v>
          </cell>
          <cell r="M93">
            <v>951.21178583400001</v>
          </cell>
          <cell r="N93">
            <v>767.34201380900004</v>
          </cell>
          <cell r="O93">
            <v>888.31147165899995</v>
          </cell>
          <cell r="P93">
            <v>999.91193443300006</v>
          </cell>
        </row>
        <row r="94">
          <cell r="B94">
            <v>1201.0134360249999</v>
          </cell>
          <cell r="C94">
            <v>1116.136502846</v>
          </cell>
          <cell r="D94">
            <v>987.57170457899997</v>
          </cell>
          <cell r="E94">
            <v>865.24916754699996</v>
          </cell>
          <cell r="F94">
            <v>858.846028166</v>
          </cell>
          <cell r="G94">
            <v>763.52225965900004</v>
          </cell>
          <cell r="H94">
            <v>729.01411605800001</v>
          </cell>
          <cell r="I94">
            <v>718.10508159400001</v>
          </cell>
          <cell r="J94">
            <v>739.27942543799998</v>
          </cell>
          <cell r="K94">
            <v>737.82082469299996</v>
          </cell>
          <cell r="L94">
            <v>742.64603693699996</v>
          </cell>
          <cell r="M94">
            <v>762.90229726699999</v>
          </cell>
          <cell r="N94">
            <v>593.557933875</v>
          </cell>
          <cell r="O94">
            <v>682.34963873300001</v>
          </cell>
          <cell r="P94">
            <v>814.96109920399999</v>
          </cell>
        </row>
        <row r="95">
          <cell r="B95">
            <v>144.70857948899999</v>
          </cell>
          <cell r="C95">
            <v>150.94764024099999</v>
          </cell>
          <cell r="D95">
            <v>177.28829729700001</v>
          </cell>
          <cell r="E95">
            <v>124.07503753100001</v>
          </cell>
          <cell r="F95">
            <v>145.68253223400001</v>
          </cell>
          <cell r="G95">
            <v>169.464718551</v>
          </cell>
          <cell r="H95">
            <v>117.012138114</v>
          </cell>
          <cell r="I95">
            <v>139.886928939</v>
          </cell>
          <cell r="J95">
            <v>156.032577594</v>
          </cell>
          <cell r="K95">
            <v>147.380386351</v>
          </cell>
          <cell r="L95">
            <v>143.336941647</v>
          </cell>
          <cell r="M95">
            <v>137.49922311399999</v>
          </cell>
          <cell r="N95">
            <v>124.736000534</v>
          </cell>
          <cell r="O95">
            <v>151.70956863000001</v>
          </cell>
          <cell r="P95">
            <v>141.04724579000001</v>
          </cell>
        </row>
        <row r="96">
          <cell r="B96">
            <v>60.556116805000002</v>
          </cell>
          <cell r="C96">
            <v>63.581429274999998</v>
          </cell>
          <cell r="D96">
            <v>63.402236713999997</v>
          </cell>
          <cell r="E96">
            <v>51.867635440999997</v>
          </cell>
          <cell r="F96">
            <v>60.472446292999997</v>
          </cell>
          <cell r="G96">
            <v>64.735286900000006</v>
          </cell>
          <cell r="H96">
            <v>57.121804332000004</v>
          </cell>
          <cell r="I96">
            <v>59.089885629000001</v>
          </cell>
          <cell r="J96">
            <v>58.560299090000001</v>
          </cell>
          <cell r="K96">
            <v>53.158604664999999</v>
          </cell>
          <cell r="L96">
            <v>50.088632242999999</v>
          </cell>
          <cell r="M96">
            <v>50.810265453</v>
          </cell>
          <cell r="N96">
            <v>49.048079401000003</v>
          </cell>
          <cell r="O96">
            <v>54.252264296</v>
          </cell>
          <cell r="P96">
            <v>43.903589439000001</v>
          </cell>
        </row>
        <row r="97">
          <cell r="B97">
            <v>73973.220888028998</v>
          </cell>
          <cell r="C97">
            <v>73864.369230152006</v>
          </cell>
          <cell r="D97">
            <v>74317.985336134007</v>
          </cell>
          <cell r="E97">
            <v>73210.700368744001</v>
          </cell>
          <cell r="F97">
            <v>73382.424366934007</v>
          </cell>
          <cell r="G97">
            <v>72525.178874678997</v>
          </cell>
          <cell r="H97">
            <v>71133.485525843993</v>
          </cell>
          <cell r="I97">
            <v>70934.905863869004</v>
          </cell>
          <cell r="J97">
            <v>71119.047775607003</v>
          </cell>
          <cell r="K97">
            <v>69333.702413614999</v>
          </cell>
          <cell r="L97">
            <v>69010.675164371001</v>
          </cell>
          <cell r="M97">
            <v>68010.254589917997</v>
          </cell>
          <cell r="N97">
            <v>67545.635867056</v>
          </cell>
          <cell r="O97">
            <v>66684.886030951995</v>
          </cell>
          <cell r="P97">
            <v>64171.121863622997</v>
          </cell>
        </row>
        <row r="98">
          <cell r="B98">
            <v>106.366541537</v>
          </cell>
          <cell r="C98">
            <v>120.504226561</v>
          </cell>
          <cell r="D98">
            <v>118.923130849</v>
          </cell>
          <cell r="E98">
            <v>106.261172766</v>
          </cell>
          <cell r="F98">
            <v>102.98961811300001</v>
          </cell>
          <cell r="G98">
            <v>91.981663065000006</v>
          </cell>
          <cell r="H98">
            <v>89.738805885000005</v>
          </cell>
          <cell r="I98">
            <v>90.526647862000004</v>
          </cell>
          <cell r="J98">
            <v>96.945300118000006</v>
          </cell>
          <cell r="K98">
            <v>126.713661085</v>
          </cell>
          <cell r="L98">
            <v>132.33998705499999</v>
          </cell>
          <cell r="M98">
            <v>138.38501833500001</v>
          </cell>
          <cell r="N98">
            <v>112.32437980100001</v>
          </cell>
          <cell r="O98">
            <v>125.704961396</v>
          </cell>
          <cell r="P98">
            <v>147.551991147</v>
          </cell>
        </row>
        <row r="99"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</row>
        <row r="100">
          <cell r="B100">
            <v>104.37</v>
          </cell>
          <cell r="C100">
            <v>118.9</v>
          </cell>
          <cell r="D100">
            <v>117.31</v>
          </cell>
          <cell r="E100">
            <v>104.69</v>
          </cell>
          <cell r="F100">
            <v>101.61</v>
          </cell>
          <cell r="G100">
            <v>90.6</v>
          </cell>
          <cell r="H100">
            <v>88.61</v>
          </cell>
          <cell r="I100">
            <v>89.41</v>
          </cell>
          <cell r="J100">
            <v>95.86</v>
          </cell>
          <cell r="K100">
            <v>125.68</v>
          </cell>
          <cell r="L100">
            <v>131.05000000000001</v>
          </cell>
          <cell r="M100">
            <v>137.1</v>
          </cell>
          <cell r="N100">
            <v>111.05</v>
          </cell>
          <cell r="O100">
            <v>124.49</v>
          </cell>
          <cell r="P100">
            <v>146.31</v>
          </cell>
        </row>
        <row r="101">
          <cell r="B101">
            <v>1.9965415369999999</v>
          </cell>
          <cell r="C101">
            <v>1.6042265609999999</v>
          </cell>
          <cell r="D101">
            <v>1.613130849</v>
          </cell>
          <cell r="E101">
            <v>1.5711727660000001</v>
          </cell>
          <cell r="F101">
            <v>1.379618113</v>
          </cell>
          <cell r="G101">
            <v>1.3816630649999999</v>
          </cell>
          <cell r="H101">
            <v>1.128805885</v>
          </cell>
          <cell r="I101">
            <v>1.116647862</v>
          </cell>
          <cell r="J101">
            <v>1.0853001179999999</v>
          </cell>
          <cell r="K101">
            <v>1.0336610850000001</v>
          </cell>
          <cell r="L101">
            <v>1.2899870550000001</v>
          </cell>
          <cell r="M101">
            <v>1.285018335</v>
          </cell>
          <cell r="N101">
            <v>1.274379801</v>
          </cell>
          <cell r="O101">
            <v>1.2149613960000001</v>
          </cell>
          <cell r="P101">
            <v>1.241991147</v>
          </cell>
        </row>
        <row r="102"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</row>
        <row r="103">
          <cell r="B103">
            <v>65.343181165999994</v>
          </cell>
          <cell r="C103">
            <v>62.627151984000001</v>
          </cell>
          <cell r="D103">
            <v>70.252283242000004</v>
          </cell>
          <cell r="E103">
            <v>67.518878901999997</v>
          </cell>
          <cell r="F103">
            <v>65.205913561000003</v>
          </cell>
          <cell r="G103">
            <v>49.579122523999999</v>
          </cell>
          <cell r="H103">
            <v>58.919931071999997</v>
          </cell>
          <cell r="I103">
            <v>65.058294000999993</v>
          </cell>
          <cell r="J103">
            <v>70.998436514000005</v>
          </cell>
          <cell r="K103">
            <v>116.52405609</v>
          </cell>
          <cell r="L103">
            <v>125.051113165</v>
          </cell>
          <cell r="M103">
            <v>129.557223118</v>
          </cell>
          <cell r="N103">
            <v>110.61188718299999</v>
          </cell>
          <cell r="O103">
            <v>119.394053895</v>
          </cell>
          <cell r="P103">
            <v>135.34824288600001</v>
          </cell>
        </row>
        <row r="104">
          <cell r="B104">
            <v>64.7</v>
          </cell>
          <cell r="C104">
            <v>62.11</v>
          </cell>
          <cell r="D104">
            <v>69.64</v>
          </cell>
          <cell r="E104">
            <v>66.86</v>
          </cell>
          <cell r="F104">
            <v>64.510000000000005</v>
          </cell>
          <cell r="G104">
            <v>48.9</v>
          </cell>
          <cell r="H104">
            <v>58.37</v>
          </cell>
          <cell r="I104">
            <v>64.489999999999995</v>
          </cell>
          <cell r="J104">
            <v>70.400000000000006</v>
          </cell>
          <cell r="K104">
            <v>115.91</v>
          </cell>
          <cell r="L104">
            <v>124.37</v>
          </cell>
          <cell r="M104">
            <v>128.9</v>
          </cell>
          <cell r="N104">
            <v>109.95</v>
          </cell>
          <cell r="O104">
            <v>118.71</v>
          </cell>
          <cell r="P104">
            <v>134.63999999999999</v>
          </cell>
        </row>
        <row r="105">
          <cell r="B105">
            <v>0.64318116599999997</v>
          </cell>
          <cell r="C105">
            <v>0.51715198399999995</v>
          </cell>
          <cell r="D105">
            <v>0.61228324199999995</v>
          </cell>
          <cell r="E105">
            <v>0.65887890199999999</v>
          </cell>
          <cell r="F105">
            <v>0.69591356100000001</v>
          </cell>
          <cell r="G105">
            <v>0.67912252399999995</v>
          </cell>
          <cell r="H105">
            <v>0.54993107200000002</v>
          </cell>
          <cell r="I105">
            <v>0.56829400100000005</v>
          </cell>
          <cell r="J105">
            <v>0.59843651399999997</v>
          </cell>
          <cell r="K105">
            <v>0.61405609000000005</v>
          </cell>
          <cell r="L105">
            <v>0.68111316499999996</v>
          </cell>
          <cell r="M105">
            <v>0.657223118</v>
          </cell>
          <cell r="N105">
            <v>0.66188718300000005</v>
          </cell>
          <cell r="O105">
            <v>0.68405389500000002</v>
          </cell>
          <cell r="P105">
            <v>0.70824288599999996</v>
          </cell>
        </row>
        <row r="106"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B107">
            <v>213.442404974</v>
          </cell>
          <cell r="C107">
            <v>205.52546777699999</v>
          </cell>
          <cell r="D107">
            <v>159.69229114199999</v>
          </cell>
          <cell r="E107">
            <v>165.85513687</v>
          </cell>
          <cell r="F107">
            <v>70.941680617000003</v>
          </cell>
          <cell r="G107">
            <v>86.795694538000006</v>
          </cell>
          <cell r="H107">
            <v>99.937734126999999</v>
          </cell>
          <cell r="I107">
            <v>117.315635734</v>
          </cell>
          <cell r="J107">
            <v>97.324111899000002</v>
          </cell>
          <cell r="K107">
            <v>59.076976125000002</v>
          </cell>
          <cell r="L107">
            <v>66.079366026000002</v>
          </cell>
          <cell r="M107">
            <v>66.071424477999997</v>
          </cell>
          <cell r="N107">
            <v>83.247731182999999</v>
          </cell>
          <cell r="O107">
            <v>178.47252794600001</v>
          </cell>
          <cell r="P107">
            <v>121.90821812599999</v>
          </cell>
        </row>
        <row r="108">
          <cell r="B108">
            <v>74145.639932631995</v>
          </cell>
          <cell r="C108">
            <v>74012.017623350999</v>
          </cell>
          <cell r="D108">
            <v>74429.006779668998</v>
          </cell>
          <cell r="E108">
            <v>73337.813211749002</v>
          </cell>
          <cell r="F108">
            <v>73415.582343000002</v>
          </cell>
          <cell r="G108">
            <v>72569.572028675</v>
          </cell>
          <cell r="H108">
            <v>71202.604385158003</v>
          </cell>
          <cell r="I108">
            <v>71026.753145741997</v>
          </cell>
          <cell r="J108">
            <v>71190.425023902004</v>
          </cell>
          <cell r="K108">
            <v>69382.589784746</v>
          </cell>
          <cell r="L108">
            <v>69069.465656507004</v>
          </cell>
          <cell r="M108">
            <v>68067.498219179004</v>
          </cell>
          <cell r="N108">
            <v>67627.171105621004</v>
          </cell>
          <cell r="O108">
            <v>66857.047651397996</v>
          </cell>
          <cell r="P108">
            <v>64280.826333486999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_aea_nmvoc"/>
    </sheetNames>
    <sheetDataSet>
      <sheetData sheetId="0">
        <row r="7">
          <cell r="B7">
            <v>130605.271802605</v>
          </cell>
          <cell r="C7">
            <v>119246.04863899401</v>
          </cell>
          <cell r="D7">
            <v>119166.094690039</v>
          </cell>
          <cell r="E7">
            <v>111879.31593220599</v>
          </cell>
          <cell r="F7">
            <v>108256.222219419</v>
          </cell>
          <cell r="G7">
            <v>103439.977129005</v>
          </cell>
          <cell r="H7">
            <v>101323.505263524</v>
          </cell>
          <cell r="I7">
            <v>99884.144824043004</v>
          </cell>
          <cell r="J7">
            <v>99068.066209230994</v>
          </cell>
          <cell r="K7">
            <v>98492.279675166006</v>
          </cell>
          <cell r="L7">
            <v>97983.092481129002</v>
          </cell>
          <cell r="M7">
            <v>97295.582022353003</v>
          </cell>
          <cell r="N7">
            <v>94355.010332102</v>
          </cell>
          <cell r="O7">
            <v>95260.173904374999</v>
          </cell>
          <cell r="P7">
            <v>91849.832026835007</v>
          </cell>
        </row>
        <row r="8">
          <cell r="B8">
            <v>49594.840770235001</v>
          </cell>
          <cell r="C8">
            <v>50053.807073352997</v>
          </cell>
          <cell r="D8">
            <v>50513.978394632002</v>
          </cell>
          <cell r="E8">
            <v>49717.743269792998</v>
          </cell>
          <cell r="F8">
            <v>50332.134547128</v>
          </cell>
          <cell r="G8">
            <v>49493.701894035003</v>
          </cell>
          <cell r="H8">
            <v>49965.582697626</v>
          </cell>
          <cell r="I8">
            <v>51196.854610668001</v>
          </cell>
          <cell r="J8">
            <v>51826.106478745998</v>
          </cell>
          <cell r="K8">
            <v>51078.827649619001</v>
          </cell>
          <cell r="L8">
            <v>51678.296235633003</v>
          </cell>
          <cell r="M8">
            <v>51289.936303618997</v>
          </cell>
          <cell r="N8">
            <v>51645.961079583998</v>
          </cell>
          <cell r="O8">
            <v>51541.776074640999</v>
          </cell>
          <cell r="P8">
            <v>50510.977484634997</v>
          </cell>
        </row>
        <row r="9">
          <cell r="B9">
            <v>47620.004925123998</v>
          </cell>
          <cell r="C9">
            <v>48084.595882722002</v>
          </cell>
          <cell r="D9">
            <v>48567.902523946002</v>
          </cell>
          <cell r="E9">
            <v>47810.967767417998</v>
          </cell>
          <cell r="F9">
            <v>48462.012954931997</v>
          </cell>
          <cell r="G9">
            <v>47750.229706828999</v>
          </cell>
          <cell r="H9">
            <v>48401.133350912998</v>
          </cell>
          <cell r="I9">
            <v>49781.070843091999</v>
          </cell>
          <cell r="J9">
            <v>50690.072171498003</v>
          </cell>
          <cell r="K9">
            <v>49993.455634124999</v>
          </cell>
          <cell r="L9">
            <v>50559.629444601</v>
          </cell>
          <cell r="M9">
            <v>50275.718241137998</v>
          </cell>
          <cell r="N9">
            <v>50745.207046415002</v>
          </cell>
          <cell r="O9">
            <v>50720.779093297002</v>
          </cell>
          <cell r="P9">
            <v>50020.940486485997</v>
          </cell>
        </row>
        <row r="10">
          <cell r="B10">
            <v>1924.4464993869999</v>
          </cell>
          <cell r="C10">
            <v>1916.50716498</v>
          </cell>
          <cell r="D10">
            <v>1893.6514346609999</v>
          </cell>
          <cell r="E10">
            <v>1847.0840153040001</v>
          </cell>
          <cell r="F10">
            <v>1824.506707431</v>
          </cell>
          <cell r="G10">
            <v>1692.049710604</v>
          </cell>
          <cell r="H10">
            <v>1507.005871286</v>
          </cell>
          <cell r="I10">
            <v>1357.5379452919999</v>
          </cell>
          <cell r="J10">
            <v>1054.24602099</v>
          </cell>
          <cell r="K10">
            <v>1027.819898833</v>
          </cell>
          <cell r="L10">
            <v>1061.018420245</v>
          </cell>
          <cell r="M10">
            <v>963.85324680099995</v>
          </cell>
          <cell r="N10">
            <v>850.39888397499999</v>
          </cell>
          <cell r="O10">
            <v>775.88188720100004</v>
          </cell>
          <cell r="P10">
            <v>454.010247252</v>
          </cell>
        </row>
        <row r="11">
          <cell r="B11">
            <v>50.389345724999998</v>
          </cell>
          <cell r="C11">
            <v>52.704025651000002</v>
          </cell>
          <cell r="D11">
            <v>52.424436026000002</v>
          </cell>
          <cell r="E11">
            <v>59.691487072000001</v>
          </cell>
          <cell r="F11">
            <v>45.614884764999999</v>
          </cell>
          <cell r="G11">
            <v>51.422476602000003</v>
          </cell>
          <cell r="H11">
            <v>57.443475427999999</v>
          </cell>
          <cell r="I11">
            <v>58.245822283999999</v>
          </cell>
          <cell r="J11">
            <v>81.788286257999999</v>
          </cell>
          <cell r="K11">
            <v>57.552116662000003</v>
          </cell>
          <cell r="L11">
            <v>57.648370786999998</v>
          </cell>
          <cell r="M11">
            <v>50.364815679000003</v>
          </cell>
          <cell r="N11">
            <v>50.355149193999999</v>
          </cell>
          <cell r="O11">
            <v>45.115094143</v>
          </cell>
          <cell r="P11">
            <v>36.026750896999999</v>
          </cell>
        </row>
        <row r="12">
          <cell r="B12">
            <v>123.112372163</v>
          </cell>
          <cell r="C12">
            <v>139.98342956799999</v>
          </cell>
          <cell r="D12">
            <v>141.38435536200001</v>
          </cell>
          <cell r="E12">
            <v>137.584385037</v>
          </cell>
          <cell r="F12">
            <v>133.02065137400001</v>
          </cell>
          <cell r="G12">
            <v>156.96059284</v>
          </cell>
          <cell r="H12">
            <v>123.134304278</v>
          </cell>
          <cell r="I12">
            <v>146.13052632700001</v>
          </cell>
          <cell r="J12">
            <v>132.932023069</v>
          </cell>
          <cell r="K12">
            <v>179.10884036600001</v>
          </cell>
          <cell r="L12">
            <v>211.234479859</v>
          </cell>
          <cell r="M12">
            <v>209.64452785899999</v>
          </cell>
          <cell r="N12">
            <v>179.721073045</v>
          </cell>
          <cell r="O12">
            <v>189.08105890799999</v>
          </cell>
          <cell r="P12">
            <v>198.673969849</v>
          </cell>
        </row>
        <row r="13">
          <cell r="B13">
            <v>58683.177528275999</v>
          </cell>
          <cell r="C13">
            <v>49178.729840779</v>
          </cell>
          <cell r="D13">
            <v>49422.299930861998</v>
          </cell>
          <cell r="E13">
            <v>44391.635813036999</v>
          </cell>
          <cell r="F13">
            <v>41345.063636872997</v>
          </cell>
          <cell r="G13">
            <v>38686.289112981001</v>
          </cell>
          <cell r="H13">
            <v>36868.587256395003</v>
          </cell>
          <cell r="I13">
            <v>33923.676269524003</v>
          </cell>
          <cell r="J13">
            <v>32688.403512292</v>
          </cell>
          <cell r="K13">
            <v>33018.853014824002</v>
          </cell>
          <cell r="L13">
            <v>32139.293418886999</v>
          </cell>
          <cell r="M13">
            <v>31871.301406179002</v>
          </cell>
          <cell r="N13">
            <v>29331.752420432</v>
          </cell>
          <cell r="O13">
            <v>30775.443788082001</v>
          </cell>
          <cell r="P13">
            <v>28365.622791045</v>
          </cell>
        </row>
        <row r="14">
          <cell r="B14">
            <v>4334.4225902990001</v>
          </cell>
          <cell r="C14">
            <v>4345.4458828810002</v>
          </cell>
          <cell r="D14">
            <v>4348.2257080910003</v>
          </cell>
          <cell r="E14">
            <v>4170.4987751979997</v>
          </cell>
          <cell r="F14">
            <v>4037.5562204980001</v>
          </cell>
          <cell r="G14">
            <v>4038.843691304</v>
          </cell>
          <cell r="H14">
            <v>3945.1948604089998</v>
          </cell>
          <cell r="I14">
            <v>3317.7387825989999</v>
          </cell>
          <cell r="J14">
            <v>3326.5509970439998</v>
          </cell>
          <cell r="K14">
            <v>3581.3013611739998</v>
          </cell>
          <cell r="L14">
            <v>3579.603586789</v>
          </cell>
          <cell r="M14">
            <v>3742.9995438189999</v>
          </cell>
          <cell r="N14">
            <v>3904.2084426050001</v>
          </cell>
          <cell r="O14">
            <v>4145.091322452</v>
          </cell>
          <cell r="P14">
            <v>3989.1654788219998</v>
          </cell>
        </row>
        <row r="15">
          <cell r="B15">
            <v>1310.19984856</v>
          </cell>
          <cell r="C15">
            <v>826.11882871099999</v>
          </cell>
          <cell r="D15">
            <v>1129.5919660310001</v>
          </cell>
          <cell r="E15">
            <v>1043.7783107370001</v>
          </cell>
          <cell r="F15">
            <v>486.934632373</v>
          </cell>
          <cell r="G15">
            <v>568.04844889599997</v>
          </cell>
          <cell r="H15">
            <v>652.58530760199994</v>
          </cell>
          <cell r="I15">
            <v>395.79826814400002</v>
          </cell>
          <cell r="J15">
            <v>368.26372712599999</v>
          </cell>
          <cell r="K15">
            <v>392.29912645500002</v>
          </cell>
          <cell r="L15">
            <v>291.49487073699999</v>
          </cell>
          <cell r="M15">
            <v>260.60503248999999</v>
          </cell>
          <cell r="N15">
            <v>356.61685874300002</v>
          </cell>
          <cell r="O15">
            <v>729.46294551999995</v>
          </cell>
          <cell r="P15">
            <v>466.31613546</v>
          </cell>
        </row>
        <row r="16">
          <cell r="B16">
            <v>11124.694832761001</v>
          </cell>
          <cell r="C16">
            <v>9286.2138160009999</v>
          </cell>
          <cell r="D16">
            <v>8387.7167693190004</v>
          </cell>
          <cell r="E16">
            <v>6799.6982697069998</v>
          </cell>
          <cell r="F16">
            <v>6837.7273588090002</v>
          </cell>
          <cell r="G16">
            <v>6384.536241879</v>
          </cell>
          <cell r="H16">
            <v>5836.0996318569996</v>
          </cell>
          <cell r="I16">
            <v>5787.1288944050002</v>
          </cell>
          <cell r="J16">
            <v>5719.711380021</v>
          </cell>
          <cell r="K16">
            <v>5648.1737621820002</v>
          </cell>
          <cell r="L16">
            <v>5501.4494484019997</v>
          </cell>
          <cell r="M16">
            <v>5339.384264155</v>
          </cell>
          <cell r="N16">
            <v>4963.1189024329997</v>
          </cell>
          <cell r="O16">
            <v>4985.7310397239999</v>
          </cell>
          <cell r="P16">
            <v>4551.6030386570001</v>
          </cell>
        </row>
        <row r="17">
          <cell r="B17">
            <v>3383.2258807560002</v>
          </cell>
          <cell r="C17">
            <v>3215.5709109979998</v>
          </cell>
          <cell r="D17">
            <v>3118.6416889840002</v>
          </cell>
          <cell r="E17">
            <v>2337.349448382</v>
          </cell>
          <cell r="F17">
            <v>2432.3021486809998</v>
          </cell>
          <cell r="G17">
            <v>2192.995512681</v>
          </cell>
          <cell r="H17">
            <v>2053.4868728329998</v>
          </cell>
          <cell r="I17">
            <v>2092.1470140709998</v>
          </cell>
          <cell r="J17">
            <v>2282.5137382359999</v>
          </cell>
          <cell r="K17">
            <v>2169.489922966</v>
          </cell>
          <cell r="L17">
            <v>2291.1948564869999</v>
          </cell>
          <cell r="M17">
            <v>2008.9445277899999</v>
          </cell>
          <cell r="N17">
            <v>2009.5280892000001</v>
          </cell>
          <cell r="O17">
            <v>1933.1499752560001</v>
          </cell>
          <cell r="P17">
            <v>1699.0512540489999</v>
          </cell>
        </row>
        <row r="18">
          <cell r="B18">
            <v>962.64500742500002</v>
          </cell>
          <cell r="C18">
            <v>1131.966616764</v>
          </cell>
          <cell r="D18">
            <v>1146.3320597039999</v>
          </cell>
          <cell r="E18">
            <v>1096.1376974980001</v>
          </cell>
          <cell r="F18">
            <v>1085.381879453</v>
          </cell>
          <cell r="G18">
            <v>1204.4788879099999</v>
          </cell>
          <cell r="H18">
            <v>1226.8951654479999</v>
          </cell>
          <cell r="I18">
            <v>1192.82394623</v>
          </cell>
          <cell r="J18">
            <v>1211.6721860990001</v>
          </cell>
          <cell r="K18">
            <v>1181.7082265629999</v>
          </cell>
          <cell r="L18">
            <v>1208.44501582</v>
          </cell>
          <cell r="M18">
            <v>1189.246613217</v>
          </cell>
          <cell r="N18">
            <v>1052.420484711</v>
          </cell>
          <cell r="O18">
            <v>1209.039115865</v>
          </cell>
          <cell r="P18">
            <v>1126.5648442649999</v>
          </cell>
        </row>
        <row r="19">
          <cell r="B19">
            <v>6778.8239445810004</v>
          </cell>
          <cell r="C19">
            <v>4938.6762882390003</v>
          </cell>
          <cell r="D19">
            <v>4122.743020631</v>
          </cell>
          <cell r="E19">
            <v>3366.2111238269999</v>
          </cell>
          <cell r="F19">
            <v>3320.0433306750001</v>
          </cell>
          <cell r="G19">
            <v>2987.0618412879999</v>
          </cell>
          <cell r="H19">
            <v>2555.7175935760001</v>
          </cell>
          <cell r="I19">
            <v>2502.1579341040001</v>
          </cell>
          <cell r="J19">
            <v>2225.525455686</v>
          </cell>
          <cell r="K19">
            <v>2296.9756126530001</v>
          </cell>
          <cell r="L19">
            <v>2001.809576095</v>
          </cell>
          <cell r="M19">
            <v>2141.1931231479998</v>
          </cell>
          <cell r="N19">
            <v>1901.1703285220001</v>
          </cell>
          <cell r="O19">
            <v>1843.541948603</v>
          </cell>
          <cell r="P19">
            <v>1725.986940343</v>
          </cell>
        </row>
        <row r="20">
          <cell r="B20">
            <v>7136.6184374670001</v>
          </cell>
          <cell r="C20">
            <v>6723.315390746</v>
          </cell>
          <cell r="D20">
            <v>6722.3357567029998</v>
          </cell>
          <cell r="E20">
            <v>5717.6874413409996</v>
          </cell>
          <cell r="F20">
            <v>5913.4683678330002</v>
          </cell>
          <cell r="G20">
            <v>5811.8763688810004</v>
          </cell>
          <cell r="H20">
            <v>4631.8526136239998</v>
          </cell>
          <cell r="I20">
            <v>5176.1937153400004</v>
          </cell>
          <cell r="J20">
            <v>5042.9786008880001</v>
          </cell>
          <cell r="K20">
            <v>4533.7571780210001</v>
          </cell>
          <cell r="L20">
            <v>4320.2922060399997</v>
          </cell>
          <cell r="M20">
            <v>4328.2563881770002</v>
          </cell>
          <cell r="N20">
            <v>3346.8533600269998</v>
          </cell>
          <cell r="O20">
            <v>3522.0199124679998</v>
          </cell>
          <cell r="P20">
            <v>3632.8409599249999</v>
          </cell>
        </row>
        <row r="21">
          <cell r="B21">
            <v>15155.280036661999</v>
          </cell>
          <cell r="C21">
            <v>14325.411105739</v>
          </cell>
          <cell r="D21">
            <v>14054.417111168999</v>
          </cell>
          <cell r="E21">
            <v>13119.838724161</v>
          </cell>
          <cell r="F21">
            <v>11996.361070471999</v>
          </cell>
          <cell r="G21">
            <v>10885.431381502</v>
          </cell>
          <cell r="H21">
            <v>11202.816458713</v>
          </cell>
          <cell r="I21">
            <v>10501.139747865</v>
          </cell>
          <cell r="J21">
            <v>9489.6399491560005</v>
          </cell>
          <cell r="K21">
            <v>10085.323756327</v>
          </cell>
          <cell r="L21">
            <v>9567.8756536130004</v>
          </cell>
          <cell r="M21">
            <v>9664.7642945660009</v>
          </cell>
          <cell r="N21">
            <v>8601.2468601580003</v>
          </cell>
          <cell r="O21">
            <v>9246.4347718839999</v>
          </cell>
          <cell r="P21">
            <v>7803.176672783</v>
          </cell>
        </row>
        <row r="22">
          <cell r="B22">
            <v>1140.75669913</v>
          </cell>
          <cell r="C22">
            <v>1145.4764903319999</v>
          </cell>
          <cell r="D22">
            <v>1054.01760051</v>
          </cell>
          <cell r="E22">
            <v>1227.3814419089999</v>
          </cell>
          <cell r="F22">
            <v>1146.8642421520001</v>
          </cell>
          <cell r="G22">
            <v>1146.402037973</v>
          </cell>
          <cell r="H22">
            <v>1150.7342602010001</v>
          </cell>
          <cell r="I22">
            <v>1074.7271003610001</v>
          </cell>
          <cell r="J22">
            <v>1428.64250743</v>
          </cell>
          <cell r="K22">
            <v>1387.5592421639999</v>
          </cell>
          <cell r="L22">
            <v>1495.3115118979999</v>
          </cell>
          <cell r="M22">
            <v>1725.58019257</v>
          </cell>
          <cell r="N22">
            <v>1775.7651340370001</v>
          </cell>
          <cell r="O22">
            <v>1816.314275531</v>
          </cell>
          <cell r="P22">
            <v>1747.9549950850001</v>
          </cell>
        </row>
        <row r="23">
          <cell r="B23">
            <v>3925.700047501</v>
          </cell>
          <cell r="C23">
            <v>3346.0367439209999</v>
          </cell>
          <cell r="D23">
            <v>3423.15220348</v>
          </cell>
          <cell r="E23">
            <v>3108.5389232590001</v>
          </cell>
          <cell r="F23">
            <v>2846.7924068339998</v>
          </cell>
          <cell r="G23">
            <v>2820.048597512</v>
          </cell>
          <cell r="H23">
            <v>2548.2133004289999</v>
          </cell>
          <cell r="I23">
            <v>2698.9212567200002</v>
          </cell>
          <cell r="J23">
            <v>2479.0408214489998</v>
          </cell>
          <cell r="K23">
            <v>2689.9824045209998</v>
          </cell>
          <cell r="L23">
            <v>2773.3550580900001</v>
          </cell>
          <cell r="M23">
            <v>2594.1190891189999</v>
          </cell>
          <cell r="N23">
            <v>2441.7361791190001</v>
          </cell>
          <cell r="O23">
            <v>2413.3295289120001</v>
          </cell>
          <cell r="P23">
            <v>2166.2069474079999</v>
          </cell>
        </row>
        <row r="24">
          <cell r="B24">
            <v>1545.000092966</v>
          </cell>
          <cell r="C24">
            <v>1284.5012441240001</v>
          </cell>
          <cell r="D24">
            <v>1481.383191638</v>
          </cell>
          <cell r="E24">
            <v>1305.578962522</v>
          </cell>
          <cell r="F24">
            <v>1143.6668111629999</v>
          </cell>
          <cell r="G24">
            <v>1070.024460076</v>
          </cell>
          <cell r="H24">
            <v>1005.125651359</v>
          </cell>
          <cell r="I24">
            <v>977.60696256999995</v>
          </cell>
          <cell r="J24">
            <v>1085.566624174</v>
          </cell>
          <cell r="K24">
            <v>1094.9385586630001</v>
          </cell>
          <cell r="L24">
            <v>1170.2971962239999</v>
          </cell>
          <cell r="M24">
            <v>1170.799164797</v>
          </cell>
          <cell r="N24">
            <v>1027.4102325209999</v>
          </cell>
          <cell r="O24">
            <v>1055.894435921</v>
          </cell>
          <cell r="P24">
            <v>906.79617637399997</v>
          </cell>
        </row>
        <row r="25">
          <cell r="B25">
            <v>2380.699954535</v>
          </cell>
          <cell r="C25">
            <v>2061.5354997959998</v>
          </cell>
          <cell r="D25">
            <v>1941.7690118420001</v>
          </cell>
          <cell r="E25">
            <v>1802.9599607370001</v>
          </cell>
          <cell r="F25">
            <v>1703.1255956719999</v>
          </cell>
          <cell r="G25">
            <v>1750.024137436</v>
          </cell>
          <cell r="H25">
            <v>1543.087649069</v>
          </cell>
          <cell r="I25">
            <v>1721.31429415</v>
          </cell>
          <cell r="J25">
            <v>1393.4741972750001</v>
          </cell>
          <cell r="K25">
            <v>1595.043845857</v>
          </cell>
          <cell r="L25">
            <v>1603.0578618659999</v>
          </cell>
          <cell r="M25">
            <v>1423.3199243219999</v>
          </cell>
          <cell r="N25">
            <v>1414.325946598</v>
          </cell>
          <cell r="O25">
            <v>1357.4350929909999</v>
          </cell>
          <cell r="P25">
            <v>1259.4107710349999</v>
          </cell>
        </row>
        <row r="26">
          <cell r="B26">
            <v>7436.5777653060004</v>
          </cell>
          <cell r="C26">
            <v>4009.4565896079998</v>
          </cell>
          <cell r="D26">
            <v>4817.7494112670001</v>
          </cell>
          <cell r="E26">
            <v>3781.670719315</v>
          </cell>
          <cell r="F26">
            <v>3661.9539452829999</v>
          </cell>
          <cell r="G26">
            <v>3071.1571135049999</v>
          </cell>
          <cell r="H26">
            <v>3246.4971021420001</v>
          </cell>
          <cell r="I26">
            <v>2104.3296242890001</v>
          </cell>
          <cell r="J26">
            <v>2241.2185128259998</v>
          </cell>
          <cell r="K26">
            <v>2142.1869486400001</v>
          </cell>
          <cell r="L26">
            <v>2233.2634544090001</v>
          </cell>
          <cell r="M26">
            <v>2036.8277932430001</v>
          </cell>
          <cell r="N26">
            <v>1870.05353038</v>
          </cell>
          <cell r="O26">
            <v>2009.0569088560001</v>
          </cell>
          <cell r="P26">
            <v>1995.4854406029999</v>
          </cell>
        </row>
        <row r="27">
          <cell r="B27">
            <v>5176.5162581969998</v>
          </cell>
          <cell r="C27">
            <v>2531.8981757910001</v>
          </cell>
          <cell r="D27">
            <v>3350.2198717589999</v>
          </cell>
          <cell r="E27">
            <v>2455.777133997</v>
          </cell>
          <cell r="F27">
            <v>2547.59498338</v>
          </cell>
          <cell r="G27">
            <v>2068.2646919180002</v>
          </cell>
          <cell r="H27">
            <v>2343.4835703929998</v>
          </cell>
          <cell r="I27">
            <v>1150.1820917590001</v>
          </cell>
          <cell r="J27">
            <v>1148.90965278</v>
          </cell>
          <cell r="K27">
            <v>1026.125664914</v>
          </cell>
          <cell r="L27">
            <v>1132.1137025180001</v>
          </cell>
          <cell r="M27">
            <v>1051.5487446760001</v>
          </cell>
          <cell r="N27">
            <v>854.04155023600003</v>
          </cell>
          <cell r="O27">
            <v>997.37971934999996</v>
          </cell>
          <cell r="P27">
            <v>892.74730831199997</v>
          </cell>
        </row>
        <row r="28">
          <cell r="B28">
            <v>2260.0615071090001</v>
          </cell>
          <cell r="C28">
            <v>1477.558413818</v>
          </cell>
          <cell r="D28">
            <v>1467.529539509</v>
          </cell>
          <cell r="E28">
            <v>1325.8935853190001</v>
          </cell>
          <cell r="F28">
            <v>1114.3589619029999</v>
          </cell>
          <cell r="G28">
            <v>1002.8924215869999</v>
          </cell>
          <cell r="H28">
            <v>903.01353174899998</v>
          </cell>
          <cell r="I28">
            <v>954.14753252900005</v>
          </cell>
          <cell r="J28">
            <v>1092.3088600470001</v>
          </cell>
          <cell r="K28">
            <v>1116.0612837250001</v>
          </cell>
          <cell r="L28">
            <v>1101.1497518910001</v>
          </cell>
          <cell r="M28">
            <v>985.27904856700002</v>
          </cell>
          <cell r="N28">
            <v>1016.0119801439999</v>
          </cell>
          <cell r="O28">
            <v>1011.677189506</v>
          </cell>
          <cell r="P28">
            <v>1102.738132292</v>
          </cell>
        </row>
        <row r="29">
          <cell r="B29">
            <v>241.530362846</v>
          </cell>
          <cell r="C29">
            <v>316.97380528000002</v>
          </cell>
          <cell r="D29">
            <v>343.13988103999998</v>
          </cell>
          <cell r="E29">
            <v>365.75523046900003</v>
          </cell>
          <cell r="F29">
            <v>273.88242727099998</v>
          </cell>
          <cell r="G29">
            <v>199.119382352</v>
          </cell>
          <cell r="H29">
            <v>169.10795876</v>
          </cell>
          <cell r="I29">
            <v>95.385455441999994</v>
          </cell>
          <cell r="J29">
            <v>102.214419987</v>
          </cell>
          <cell r="K29">
            <v>106.11803004399999</v>
          </cell>
          <cell r="L29">
            <v>74.170185152000002</v>
          </cell>
          <cell r="M29">
            <v>101.786810196</v>
          </cell>
          <cell r="N29">
            <v>130.40960247999999</v>
          </cell>
          <cell r="O29">
            <v>105.44258002799999</v>
          </cell>
          <cell r="P29">
            <v>109.13711898</v>
          </cell>
        </row>
        <row r="30">
          <cell r="B30">
            <v>1002.569527061</v>
          </cell>
          <cell r="C30">
            <v>868.61125309700003</v>
          </cell>
          <cell r="D30">
            <v>905.08484364499998</v>
          </cell>
          <cell r="E30">
            <v>744.87991619499996</v>
          </cell>
          <cell r="F30">
            <v>455.08356247</v>
          </cell>
          <cell r="G30">
            <v>541.89087103500003</v>
          </cell>
          <cell r="H30">
            <v>483.18722963699997</v>
          </cell>
          <cell r="I30">
            <v>497.34518703800001</v>
          </cell>
          <cell r="J30">
            <v>303.17995808500001</v>
          </cell>
          <cell r="K30">
            <v>238.65661668499999</v>
          </cell>
          <cell r="L30">
            <v>267.62998363899999</v>
          </cell>
          <cell r="M30">
            <v>242.25671810599999</v>
          </cell>
          <cell r="N30">
            <v>246.28252435900001</v>
          </cell>
          <cell r="O30">
            <v>233.93972103799999</v>
          </cell>
          <cell r="P30">
            <v>234.36238186599999</v>
          </cell>
        </row>
        <row r="31">
          <cell r="B31">
            <v>1377.3589860960001</v>
          </cell>
          <cell r="C31">
            <v>659.06380017499998</v>
          </cell>
          <cell r="D31">
            <v>643.19162419199995</v>
          </cell>
          <cell r="E31">
            <v>627.94482249500004</v>
          </cell>
          <cell r="F31">
            <v>536.14974100500001</v>
          </cell>
          <cell r="G31">
            <v>457.70075739200001</v>
          </cell>
          <cell r="H31">
            <v>508.39692284</v>
          </cell>
          <cell r="I31">
            <v>545.68004268599998</v>
          </cell>
          <cell r="J31">
            <v>594.88642758900005</v>
          </cell>
          <cell r="K31">
            <v>593.99646312000004</v>
          </cell>
          <cell r="L31">
            <v>605.74749559999998</v>
          </cell>
          <cell r="M31">
            <v>513.12971104999997</v>
          </cell>
          <cell r="N31">
            <v>484.817363586</v>
          </cell>
          <cell r="O31">
            <v>508.60970745600002</v>
          </cell>
          <cell r="P31">
            <v>526.81372980599997</v>
          </cell>
        </row>
        <row r="32">
          <cell r="B32">
            <v>4285.1541734889997</v>
          </cell>
          <cell r="C32">
            <v>3076.7311776020001</v>
          </cell>
          <cell r="D32">
            <v>3324.9104350890002</v>
          </cell>
          <cell r="E32">
            <v>3411.8218430239999</v>
          </cell>
          <cell r="F32">
            <v>2878.496416938</v>
          </cell>
          <cell r="G32">
            <v>2577.7585277610001</v>
          </cell>
          <cell r="H32">
            <v>2364.267711127</v>
          </cell>
          <cell r="I32">
            <v>1557.2876477560001</v>
          </cell>
          <cell r="J32">
            <v>1447.7219436140001</v>
          </cell>
          <cell r="K32">
            <v>1392.048311643</v>
          </cell>
          <cell r="L32">
            <v>1249.160508124</v>
          </cell>
          <cell r="M32">
            <v>1206.3211741600001</v>
          </cell>
          <cell r="N32">
            <v>1059.9242064489999</v>
          </cell>
          <cell r="O32">
            <v>960.76707883799997</v>
          </cell>
          <cell r="P32">
            <v>1004.572708433</v>
          </cell>
        </row>
        <row r="33">
          <cell r="B33">
            <v>4078.86671535</v>
          </cell>
          <cell r="C33">
            <v>2876.5914793000002</v>
          </cell>
          <cell r="D33">
            <v>3105.059352538</v>
          </cell>
          <cell r="E33">
            <v>3188.5143849340002</v>
          </cell>
          <cell r="F33">
            <v>2661.4110134900002</v>
          </cell>
          <cell r="G33">
            <v>2395.6633682070001</v>
          </cell>
          <cell r="H33">
            <v>2201.7914960150001</v>
          </cell>
          <cell r="I33">
            <v>1404.3637924750001</v>
          </cell>
          <cell r="J33">
            <v>1309.8138141689999</v>
          </cell>
          <cell r="K33">
            <v>1254.158421763</v>
          </cell>
          <cell r="L33">
            <v>1122.2669230450001</v>
          </cell>
          <cell r="M33">
            <v>1079.903202877</v>
          </cell>
          <cell r="N33">
            <v>958.40467505799995</v>
          </cell>
          <cell r="O33">
            <v>873.22907795599997</v>
          </cell>
          <cell r="P33">
            <v>901.26206325199996</v>
          </cell>
        </row>
        <row r="34">
          <cell r="B34">
            <v>206.28745813899999</v>
          </cell>
          <cell r="C34">
            <v>200.139698302</v>
          </cell>
          <cell r="D34">
            <v>219.85108255099999</v>
          </cell>
          <cell r="E34">
            <v>223.30745809000001</v>
          </cell>
          <cell r="F34">
            <v>217.08540344799999</v>
          </cell>
          <cell r="G34">
            <v>182.09515955399999</v>
          </cell>
          <cell r="H34">
            <v>162.47621511200001</v>
          </cell>
          <cell r="I34">
            <v>152.92385528</v>
          </cell>
          <cell r="J34">
            <v>137.90812944499999</v>
          </cell>
          <cell r="K34">
            <v>137.88988988</v>
          </cell>
          <cell r="L34">
            <v>126.89358507999999</v>
          </cell>
          <cell r="M34">
            <v>126.417971283</v>
          </cell>
          <cell r="N34">
            <v>101.51953139</v>
          </cell>
          <cell r="O34">
            <v>87.538000882999995</v>
          </cell>
          <cell r="P34">
            <v>103.310645181</v>
          </cell>
        </row>
        <row r="35">
          <cell r="B35">
            <v>212.314221097</v>
          </cell>
          <cell r="C35">
            <v>249.87495668700001</v>
          </cell>
          <cell r="D35">
            <v>268.766620327</v>
          </cell>
          <cell r="E35">
            <v>272.141395225</v>
          </cell>
          <cell r="F35">
            <v>273.79324493299998</v>
          </cell>
          <cell r="G35">
            <v>183.47569298799999</v>
          </cell>
          <cell r="H35">
            <v>129.633899055</v>
          </cell>
          <cell r="I35">
            <v>172.00054688</v>
          </cell>
          <cell r="J35">
            <v>144.35426707600001</v>
          </cell>
          <cell r="K35">
            <v>227.44981384799999</v>
          </cell>
          <cell r="L35">
            <v>179.93945639399999</v>
          </cell>
          <cell r="M35">
            <v>115.270394526</v>
          </cell>
          <cell r="N35">
            <v>150.71945605600001</v>
          </cell>
          <cell r="O35">
            <v>99.243995376000001</v>
          </cell>
          <cell r="P35">
            <v>137.987183219</v>
          </cell>
        </row>
        <row r="36">
          <cell r="B36">
            <v>184.52213584500001</v>
          </cell>
          <cell r="C36">
            <v>208.76404506899999</v>
          </cell>
          <cell r="D36">
            <v>226.690395454</v>
          </cell>
          <cell r="E36">
            <v>224.87341595699999</v>
          </cell>
          <cell r="F36">
            <v>232.405573573</v>
          </cell>
          <cell r="G36">
            <v>137.70610058099999</v>
          </cell>
          <cell r="H36">
            <v>90.382123118999999</v>
          </cell>
          <cell r="I36">
            <v>138.731778628</v>
          </cell>
          <cell r="J36">
            <v>111.248595241</v>
          </cell>
          <cell r="K36">
            <v>191.84442276199999</v>
          </cell>
          <cell r="L36">
            <v>147.204305162</v>
          </cell>
          <cell r="M36">
            <v>82.753792438999994</v>
          </cell>
          <cell r="N36">
            <v>113.33571162699999</v>
          </cell>
          <cell r="O36">
            <v>73.310742258000005</v>
          </cell>
          <cell r="P36">
            <v>104.015981388</v>
          </cell>
        </row>
        <row r="37">
          <cell r="B37">
            <v>27.792085252</v>
          </cell>
          <cell r="C37">
            <v>41.110911618000003</v>
          </cell>
          <cell r="D37">
            <v>42.076224871999997</v>
          </cell>
          <cell r="E37">
            <v>47.267979267999998</v>
          </cell>
          <cell r="F37">
            <v>41.387671359999999</v>
          </cell>
          <cell r="G37">
            <v>45.769592408000001</v>
          </cell>
          <cell r="H37">
            <v>39.251775936000001</v>
          </cell>
          <cell r="I37">
            <v>33.268768252000001</v>
          </cell>
          <cell r="J37">
            <v>33.105671835000003</v>
          </cell>
          <cell r="K37">
            <v>35.605391085999997</v>
          </cell>
          <cell r="L37">
            <v>32.735151232</v>
          </cell>
          <cell r="M37">
            <v>32.516602085999999</v>
          </cell>
          <cell r="N37">
            <v>37.383744428999997</v>
          </cell>
          <cell r="O37">
            <v>25.933253118</v>
          </cell>
          <cell r="P37">
            <v>33.971201829999998</v>
          </cell>
        </row>
        <row r="38">
          <cell r="B38">
            <v>3756.4402661170002</v>
          </cell>
          <cell r="C38">
            <v>3919.399229308</v>
          </cell>
          <cell r="D38">
            <v>4114.9388131449996</v>
          </cell>
          <cell r="E38">
            <v>3911.4673807119998</v>
          </cell>
          <cell r="F38">
            <v>3573.43316972</v>
          </cell>
          <cell r="G38">
            <v>3537.6912077460001</v>
          </cell>
          <cell r="H38">
            <v>3427.827038508</v>
          </cell>
          <cell r="I38">
            <v>3678.0575264839999</v>
          </cell>
          <cell r="J38">
            <v>3628.2499590849998</v>
          </cell>
          <cell r="K38">
            <v>3514.9312544909999</v>
          </cell>
          <cell r="L38">
            <v>3332.4009040719998</v>
          </cell>
          <cell r="M38">
            <v>3396.292584886</v>
          </cell>
          <cell r="N38">
            <v>3253.3245412910001</v>
          </cell>
          <cell r="O38">
            <v>3086.4533836529999</v>
          </cell>
          <cell r="P38">
            <v>3049.2987396220001</v>
          </cell>
        </row>
        <row r="39">
          <cell r="B39">
            <v>1685.9257163489999</v>
          </cell>
          <cell r="C39">
            <v>1237.4788553640001</v>
          </cell>
          <cell r="D39">
            <v>1116.986988208</v>
          </cell>
          <cell r="E39">
            <v>1116.4431418260001</v>
          </cell>
          <cell r="F39">
            <v>1122.6299414729999</v>
          </cell>
          <cell r="G39">
            <v>1063.852849939</v>
          </cell>
          <cell r="H39">
            <v>1014.40083342</v>
          </cell>
          <cell r="I39">
            <v>1004.862284039</v>
          </cell>
          <cell r="J39">
            <v>944.49335198699998</v>
          </cell>
          <cell r="K39">
            <v>914.30745996400003</v>
          </cell>
          <cell r="L39">
            <v>918.29459865900003</v>
          </cell>
          <cell r="M39">
            <v>845.91938031899997</v>
          </cell>
          <cell r="N39">
            <v>783.34978581500002</v>
          </cell>
          <cell r="O39">
            <v>667.19987760799995</v>
          </cell>
          <cell r="P39">
            <v>635.35661780400005</v>
          </cell>
        </row>
        <row r="40">
          <cell r="B40">
            <v>15.464190972999999</v>
          </cell>
          <cell r="C40">
            <v>14.909929578</v>
          </cell>
          <cell r="D40">
            <v>15.758173172999999</v>
          </cell>
          <cell r="E40">
            <v>17.663603279</v>
          </cell>
          <cell r="F40">
            <v>20.777222707</v>
          </cell>
          <cell r="G40">
            <v>22.741238754000001</v>
          </cell>
          <cell r="H40">
            <v>26.360976878999999</v>
          </cell>
          <cell r="I40">
            <v>28.641910538000001</v>
          </cell>
          <cell r="J40">
            <v>20.549563618000001</v>
          </cell>
          <cell r="K40">
            <v>21.984306569000001</v>
          </cell>
          <cell r="L40">
            <v>21.871671241000001</v>
          </cell>
          <cell r="M40">
            <v>22.617659561</v>
          </cell>
          <cell r="N40">
            <v>20.102229980000001</v>
          </cell>
          <cell r="O40">
            <v>20.313585828000001</v>
          </cell>
          <cell r="P40">
            <v>22.864931846000001</v>
          </cell>
        </row>
        <row r="41">
          <cell r="B41">
            <v>1670.4615253760001</v>
          </cell>
          <cell r="C41">
            <v>1222.5689257859999</v>
          </cell>
          <cell r="D41">
            <v>1101.228815035</v>
          </cell>
          <cell r="E41">
            <v>1098.7795385469999</v>
          </cell>
          <cell r="F41">
            <v>1101.852718766</v>
          </cell>
          <cell r="G41">
            <v>1041.1116111849999</v>
          </cell>
          <cell r="H41">
            <v>988.03985654099995</v>
          </cell>
          <cell r="I41">
            <v>976.22037350100004</v>
          </cell>
          <cell r="J41">
            <v>923.943788369</v>
          </cell>
          <cell r="K41">
            <v>892.32315339499996</v>
          </cell>
          <cell r="L41">
            <v>896.42292741799997</v>
          </cell>
          <cell r="M41">
            <v>823.30172075799999</v>
          </cell>
          <cell r="N41">
            <v>763.24755583499996</v>
          </cell>
          <cell r="O41">
            <v>646.88629177999997</v>
          </cell>
          <cell r="P41">
            <v>612.49168595799995</v>
          </cell>
        </row>
        <row r="42">
          <cell r="B42">
            <v>6112.6895641729998</v>
          </cell>
          <cell r="C42">
            <v>4790.3828570369997</v>
          </cell>
          <cell r="D42">
            <v>4383.6977127290002</v>
          </cell>
          <cell r="E42">
            <v>4241.1579673320002</v>
          </cell>
          <cell r="F42">
            <v>4081.1154294980001</v>
          </cell>
          <cell r="G42">
            <v>3873.2606914789999</v>
          </cell>
          <cell r="H42">
            <v>3555.993586907</v>
          </cell>
          <cell r="I42">
            <v>3395.04747911</v>
          </cell>
          <cell r="J42">
            <v>3269.6876841029998</v>
          </cell>
          <cell r="K42">
            <v>3194.3418062810001</v>
          </cell>
          <cell r="L42">
            <v>2936.4139526210001</v>
          </cell>
          <cell r="M42">
            <v>2877.4886237290002</v>
          </cell>
          <cell r="N42">
            <v>3270.7781125759998</v>
          </cell>
          <cell r="O42">
            <v>2809.3828217380001</v>
          </cell>
          <cell r="P42">
            <v>2840.8675138899998</v>
          </cell>
        </row>
        <row r="43">
          <cell r="B43">
            <v>4619.0844513510001</v>
          </cell>
          <cell r="C43">
            <v>3876.0405314690001</v>
          </cell>
          <cell r="D43">
            <v>3479.4826036909999</v>
          </cell>
          <cell r="E43">
            <v>3043.3618585600002</v>
          </cell>
          <cell r="F43">
            <v>2731.9455554589999</v>
          </cell>
          <cell r="G43">
            <v>2481.2517835499998</v>
          </cell>
          <cell r="H43">
            <v>2479.6242878329999</v>
          </cell>
          <cell r="I43">
            <v>2645.8613570960001</v>
          </cell>
          <cell r="J43">
            <v>2562.7156402579999</v>
          </cell>
          <cell r="K43">
            <v>2569.7708472529998</v>
          </cell>
          <cell r="L43">
            <v>2648.5679656809998</v>
          </cell>
          <cell r="M43">
            <v>2703.7494321569998</v>
          </cell>
          <cell r="N43">
            <v>2323.7285635829999</v>
          </cell>
          <cell r="O43">
            <v>2526.3279811279999</v>
          </cell>
          <cell r="P43">
            <v>2493.7979490100001</v>
          </cell>
        </row>
        <row r="44">
          <cell r="B44">
            <v>2473.179700915</v>
          </cell>
          <cell r="C44">
            <v>1936.9059037330001</v>
          </cell>
          <cell r="D44">
            <v>1731.81144107</v>
          </cell>
          <cell r="E44">
            <v>1459.8541087010001</v>
          </cell>
          <cell r="F44">
            <v>1411.4201948</v>
          </cell>
          <cell r="G44">
            <v>1341.40623968</v>
          </cell>
          <cell r="H44">
            <v>1336.7273818460001</v>
          </cell>
          <cell r="I44">
            <v>1383.5298462159999</v>
          </cell>
          <cell r="J44">
            <v>1407.9197461809999</v>
          </cell>
          <cell r="K44">
            <v>1403.9352833959999</v>
          </cell>
          <cell r="L44">
            <v>1380.9518250440001</v>
          </cell>
          <cell r="M44">
            <v>1338.4253636359999</v>
          </cell>
          <cell r="N44">
            <v>1142.107906407</v>
          </cell>
          <cell r="O44">
            <v>1168.8425939369999</v>
          </cell>
          <cell r="P44">
            <v>1085.775772293</v>
          </cell>
        </row>
        <row r="45">
          <cell r="B45">
            <v>367.486390126</v>
          </cell>
          <cell r="C45">
            <v>319.28028612700001</v>
          </cell>
          <cell r="D45">
            <v>292.70277338400001</v>
          </cell>
          <cell r="E45">
            <v>239.10547180099999</v>
          </cell>
          <cell r="F45">
            <v>227.03430493600001</v>
          </cell>
          <cell r="G45">
            <v>197.139872489</v>
          </cell>
          <cell r="H45">
            <v>173.43507977199999</v>
          </cell>
          <cell r="I45">
            <v>298.29792918599998</v>
          </cell>
          <cell r="J45">
            <v>149.39781872200001</v>
          </cell>
          <cell r="K45">
            <v>137.98310009900001</v>
          </cell>
          <cell r="L45">
            <v>134.39183966900001</v>
          </cell>
          <cell r="M45">
            <v>117.99891961900001</v>
          </cell>
          <cell r="N45">
            <v>112.469221029</v>
          </cell>
          <cell r="O45">
            <v>106.623443266</v>
          </cell>
          <cell r="P45">
            <v>86.375651606999995</v>
          </cell>
        </row>
        <row r="46">
          <cell r="B46">
            <v>1778.418360311</v>
          </cell>
          <cell r="C46">
            <v>1619.8543416099999</v>
          </cell>
          <cell r="D46">
            <v>1454.9683892370001</v>
          </cell>
          <cell r="E46">
            <v>1344.4022780580001</v>
          </cell>
          <cell r="F46">
            <v>1093.4910557220001</v>
          </cell>
          <cell r="G46">
            <v>942.705671381</v>
          </cell>
          <cell r="H46">
            <v>969.46182621499997</v>
          </cell>
          <cell r="I46">
            <v>964.03358169399996</v>
          </cell>
          <cell r="J46">
            <v>1005.3980753549999</v>
          </cell>
          <cell r="K46">
            <v>1027.8524637580001</v>
          </cell>
          <cell r="L46">
            <v>1133.2243009690001</v>
          </cell>
          <cell r="M46">
            <v>1247.3251489019999</v>
          </cell>
          <cell r="N46">
            <v>1069.1514361469999</v>
          </cell>
          <cell r="O46">
            <v>1250.8619439250001</v>
          </cell>
          <cell r="P46">
            <v>1321.6465251100001</v>
          </cell>
        </row>
        <row r="47">
          <cell r="B47">
            <v>1945.2938604650001</v>
          </cell>
          <cell r="C47">
            <v>1624.4140464459999</v>
          </cell>
          <cell r="D47">
            <v>1623.7979565170001</v>
          </cell>
          <cell r="E47">
            <v>1404.8764495630001</v>
          </cell>
          <cell r="F47">
            <v>1298.5064840309999</v>
          </cell>
          <cell r="G47">
            <v>1130.575804625</v>
          </cell>
          <cell r="H47">
            <v>1149.675161143</v>
          </cell>
          <cell r="I47">
            <v>1117.3397171669999</v>
          </cell>
          <cell r="J47">
            <v>1114.4823014189999</v>
          </cell>
          <cell r="K47">
            <v>1073.628109735</v>
          </cell>
          <cell r="L47">
            <v>1105.5647460350001</v>
          </cell>
          <cell r="M47">
            <v>1136.2918478669999</v>
          </cell>
          <cell r="N47">
            <v>765.77403909999998</v>
          </cell>
          <cell r="O47">
            <v>843.42707392399996</v>
          </cell>
          <cell r="P47">
            <v>950.64121085399995</v>
          </cell>
        </row>
        <row r="48">
          <cell r="B48">
            <v>738.26775669599999</v>
          </cell>
          <cell r="C48">
            <v>564.84299968599998</v>
          </cell>
          <cell r="D48">
            <v>498.52144994700001</v>
          </cell>
          <cell r="E48">
            <v>422.40510419200001</v>
          </cell>
          <cell r="F48">
            <v>431.84522887100002</v>
          </cell>
          <cell r="G48">
            <v>328.92998188299998</v>
          </cell>
          <cell r="H48">
            <v>270.379682414</v>
          </cell>
          <cell r="I48">
            <v>230.599557127</v>
          </cell>
          <cell r="J48">
            <v>211.45504446800001</v>
          </cell>
          <cell r="K48">
            <v>200.07090575300001</v>
          </cell>
          <cell r="L48">
            <v>201.832973047</v>
          </cell>
          <cell r="M48">
            <v>187.962293088</v>
          </cell>
          <cell r="N48">
            <v>159.79910997600001</v>
          </cell>
          <cell r="O48">
            <v>146.469709421</v>
          </cell>
          <cell r="P48">
            <v>142.48147552</v>
          </cell>
        </row>
        <row r="49">
          <cell r="B49">
            <v>492.98084021800003</v>
          </cell>
          <cell r="C49">
            <v>406.760887137</v>
          </cell>
          <cell r="D49">
            <v>423.85263905900001</v>
          </cell>
          <cell r="E49">
            <v>395.37342707900001</v>
          </cell>
          <cell r="F49">
            <v>346.46380352599999</v>
          </cell>
          <cell r="G49">
            <v>277.83003200000002</v>
          </cell>
          <cell r="H49">
            <v>269.33969508000001</v>
          </cell>
          <cell r="I49">
            <v>282.20158303099998</v>
          </cell>
          <cell r="J49">
            <v>275.01844427899999</v>
          </cell>
          <cell r="K49">
            <v>242.97228272500001</v>
          </cell>
          <cell r="L49">
            <v>253.059222178</v>
          </cell>
          <cell r="M49">
            <v>236.555263169</v>
          </cell>
          <cell r="N49">
            <v>249.389551552</v>
          </cell>
          <cell r="O49">
            <v>215.39928952299999</v>
          </cell>
          <cell r="P49">
            <v>206.256890962</v>
          </cell>
        </row>
        <row r="50">
          <cell r="B50">
            <v>499.03101931600003</v>
          </cell>
          <cell r="C50">
            <v>454.78061271600001</v>
          </cell>
          <cell r="D50">
            <v>499.89376543899999</v>
          </cell>
          <cell r="E50">
            <v>393.56155901300002</v>
          </cell>
          <cell r="F50">
            <v>350.69607936</v>
          </cell>
          <cell r="G50">
            <v>367.509144435</v>
          </cell>
          <cell r="H50">
            <v>466.81907459000001</v>
          </cell>
          <cell r="I50">
            <v>489.58609801799997</v>
          </cell>
          <cell r="J50">
            <v>518.84238850600002</v>
          </cell>
          <cell r="K50">
            <v>525.43802629799995</v>
          </cell>
          <cell r="L50">
            <v>549.87934823000001</v>
          </cell>
          <cell r="M50">
            <v>616.92140409399997</v>
          </cell>
          <cell r="N50">
            <v>264.37080082900002</v>
          </cell>
          <cell r="O50">
            <v>391.08187380599998</v>
          </cell>
          <cell r="P50">
            <v>514.45044666299998</v>
          </cell>
        </row>
        <row r="51">
          <cell r="B51">
            <v>193.64597961199999</v>
          </cell>
          <cell r="C51">
            <v>179.072599892</v>
          </cell>
          <cell r="D51">
            <v>185.051694707</v>
          </cell>
          <cell r="E51">
            <v>180.77509477699999</v>
          </cell>
          <cell r="F51">
            <v>158.16394924400001</v>
          </cell>
          <cell r="G51">
            <v>145.67118498599999</v>
          </cell>
          <cell r="H51">
            <v>132.930627832</v>
          </cell>
          <cell r="I51">
            <v>105.01678010099999</v>
          </cell>
          <cell r="J51">
            <v>99.794297666999995</v>
          </cell>
          <cell r="K51">
            <v>96.268717537000001</v>
          </cell>
          <cell r="L51">
            <v>92.313670453</v>
          </cell>
          <cell r="M51">
            <v>87.162962446999998</v>
          </cell>
          <cell r="N51">
            <v>85.129814594999999</v>
          </cell>
          <cell r="O51">
            <v>83.685404587999997</v>
          </cell>
          <cell r="P51">
            <v>80.453588198999995</v>
          </cell>
        </row>
        <row r="52">
          <cell r="B52">
            <v>21.368264622000002</v>
          </cell>
          <cell r="C52">
            <v>18.956947014000001</v>
          </cell>
          <cell r="D52">
            <v>16.478407365999999</v>
          </cell>
          <cell r="E52">
            <v>12.761264503</v>
          </cell>
          <cell r="F52">
            <v>11.33742303</v>
          </cell>
          <cell r="G52">
            <v>10.635461320999999</v>
          </cell>
          <cell r="H52">
            <v>10.206081227</v>
          </cell>
          <cell r="I52">
            <v>9.9356988909999995</v>
          </cell>
          <cell r="J52">
            <v>9.3721265000000002</v>
          </cell>
          <cell r="K52">
            <v>8.8781774220000003</v>
          </cell>
          <cell r="L52">
            <v>8.4795321270000006</v>
          </cell>
          <cell r="M52">
            <v>7.6899250690000001</v>
          </cell>
          <cell r="N52">
            <v>7.0847621470000002</v>
          </cell>
          <cell r="O52">
            <v>6.7907965849999998</v>
          </cell>
          <cell r="P52">
            <v>6.998809509</v>
          </cell>
        </row>
        <row r="53">
          <cell r="B53">
            <v>90.047922076000006</v>
          </cell>
          <cell r="C53">
            <v>83.309925684000007</v>
          </cell>
          <cell r="D53">
            <v>93.446866700000001</v>
          </cell>
          <cell r="E53">
            <v>73.797224620999998</v>
          </cell>
          <cell r="F53">
            <v>84.478399139000004</v>
          </cell>
          <cell r="G53">
            <v>91.879450884999997</v>
          </cell>
          <cell r="H53">
            <v>70.583978599999995</v>
          </cell>
          <cell r="I53">
            <v>73.966554944999999</v>
          </cell>
          <cell r="J53">
            <v>73.634047375999998</v>
          </cell>
          <cell r="K53">
            <v>72.802419924000006</v>
          </cell>
          <cell r="L53">
            <v>72.539412720000001</v>
          </cell>
          <cell r="M53">
            <v>72.527886394000006</v>
          </cell>
          <cell r="N53">
            <v>68.808138903</v>
          </cell>
          <cell r="O53">
            <v>65.215526858000004</v>
          </cell>
          <cell r="P53">
            <v>49.452620197000002</v>
          </cell>
        </row>
        <row r="54">
          <cell r="B54">
            <v>85.132972781999996</v>
          </cell>
          <cell r="C54">
            <v>77.396463534000006</v>
          </cell>
          <cell r="D54">
            <v>69.826329638999994</v>
          </cell>
          <cell r="E54">
            <v>63.399745553999999</v>
          </cell>
          <cell r="F54">
            <v>60.185327270999998</v>
          </cell>
          <cell r="G54">
            <v>59.77084756</v>
          </cell>
          <cell r="H54">
            <v>63.027271739</v>
          </cell>
          <cell r="I54">
            <v>87.912370218000007</v>
          </cell>
          <cell r="J54">
            <v>177.35844259000001</v>
          </cell>
          <cell r="K54">
            <v>171.20212612500001</v>
          </cell>
          <cell r="L54">
            <v>158.50907458200001</v>
          </cell>
          <cell r="M54">
            <v>135.692193102</v>
          </cell>
          <cell r="N54">
            <v>112.223831385</v>
          </cell>
          <cell r="O54">
            <v>82.747691801000002</v>
          </cell>
          <cell r="P54">
            <v>85.185106614000006</v>
          </cell>
        </row>
        <row r="55">
          <cell r="B55">
            <v>47.832255945999997</v>
          </cell>
          <cell r="C55">
            <v>41.276032305999998</v>
          </cell>
          <cell r="D55">
            <v>34.811659618999997</v>
          </cell>
          <cell r="E55">
            <v>33.585794528000001</v>
          </cell>
          <cell r="F55">
            <v>30.769789030999998</v>
          </cell>
          <cell r="G55">
            <v>31.500203556999999</v>
          </cell>
          <cell r="H55">
            <v>35.456437893999997</v>
          </cell>
          <cell r="I55">
            <v>59.336227721</v>
          </cell>
          <cell r="J55">
            <v>147.55439290199999</v>
          </cell>
          <cell r="K55">
            <v>140.17335375900001</v>
          </cell>
          <cell r="L55">
            <v>124.719778913</v>
          </cell>
          <cell r="M55">
            <v>99.363295608000001</v>
          </cell>
          <cell r="N55">
            <v>76.493360201000002</v>
          </cell>
          <cell r="O55">
            <v>47.060920021999998</v>
          </cell>
          <cell r="P55">
            <v>47.533289121999999</v>
          </cell>
        </row>
        <row r="56">
          <cell r="B56">
            <v>36.727022894000001</v>
          </cell>
          <cell r="C56">
            <v>31.036222442</v>
          </cell>
          <cell r="D56">
            <v>24.146792022</v>
          </cell>
          <cell r="E56">
            <v>22.159999711000001</v>
          </cell>
          <cell r="F56">
            <v>17.623233492000001</v>
          </cell>
          <cell r="G56">
            <v>17.136390931000001</v>
          </cell>
          <cell r="H56">
            <v>18.996230995000001</v>
          </cell>
          <cell r="I56">
            <v>41.251681523999999</v>
          </cell>
          <cell r="J56">
            <v>133.28626533100001</v>
          </cell>
          <cell r="K56">
            <v>124.57898681099999</v>
          </cell>
          <cell r="L56">
            <v>109.498579498</v>
          </cell>
          <cell r="M56">
            <v>82.977364383999998</v>
          </cell>
          <cell r="N56">
            <v>62.303563316999998</v>
          </cell>
          <cell r="O56">
            <v>32.727851979999997</v>
          </cell>
          <cell r="P56">
            <v>32.224334550000002</v>
          </cell>
        </row>
        <row r="57">
          <cell r="B57">
            <v>11.105233052000001</v>
          </cell>
          <cell r="C57">
            <v>10.239809864</v>
          </cell>
          <cell r="D57">
            <v>10.664867597000001</v>
          </cell>
          <cell r="E57">
            <v>11.425794817</v>
          </cell>
          <cell r="F57">
            <v>13.146555539</v>
          </cell>
          <cell r="G57">
            <v>14.363812627</v>
          </cell>
          <cell r="H57">
            <v>16.460206898999999</v>
          </cell>
          <cell r="I57">
            <v>18.084546198000002</v>
          </cell>
          <cell r="J57">
            <v>14.268127571000001</v>
          </cell>
          <cell r="K57">
            <v>15.594366947999999</v>
          </cell>
          <cell r="L57">
            <v>15.221199414999999</v>
          </cell>
          <cell r="M57">
            <v>16.385931225</v>
          </cell>
          <cell r="N57">
            <v>14.189796884</v>
          </cell>
          <cell r="O57">
            <v>14.333068042000001</v>
          </cell>
          <cell r="P57">
            <v>15.308954571999999</v>
          </cell>
        </row>
        <row r="58">
          <cell r="B58">
            <v>12.187846546999999</v>
          </cell>
          <cell r="C58">
            <v>11.040801096999999</v>
          </cell>
          <cell r="D58">
            <v>10.956921213999999</v>
          </cell>
          <cell r="E58">
            <v>9.2139766279999993</v>
          </cell>
          <cell r="F58">
            <v>8.8335594830000002</v>
          </cell>
          <cell r="G58">
            <v>8.7773980169999994</v>
          </cell>
          <cell r="H58">
            <v>8.2855325509999993</v>
          </cell>
          <cell r="I58">
            <v>8.2977263749999999</v>
          </cell>
          <cell r="J58">
            <v>7.6499102910000003</v>
          </cell>
          <cell r="K58">
            <v>6.6655384900000003</v>
          </cell>
          <cell r="L58">
            <v>6.2587992420000003</v>
          </cell>
          <cell r="M58">
            <v>6.0376475080000001</v>
          </cell>
          <cell r="N58">
            <v>5.3005409739999996</v>
          </cell>
          <cell r="O58">
            <v>5.807626365</v>
          </cell>
          <cell r="P58">
            <v>5.7027827599999998</v>
          </cell>
        </row>
        <row r="59">
          <cell r="B59">
            <v>25.112870289</v>
          </cell>
          <cell r="C59">
            <v>25.079630131999998</v>
          </cell>
          <cell r="D59">
            <v>24.057748805999999</v>
          </cell>
          <cell r="E59">
            <v>20.599974398000001</v>
          </cell>
          <cell r="F59">
            <v>20.581978757000002</v>
          </cell>
          <cell r="G59">
            <v>19.493245985000001</v>
          </cell>
          <cell r="H59">
            <v>19.285301294</v>
          </cell>
          <cell r="I59">
            <v>20.278416121999999</v>
          </cell>
          <cell r="J59">
            <v>22.154139397000002</v>
          </cell>
          <cell r="K59">
            <v>24.363233875999999</v>
          </cell>
          <cell r="L59">
            <v>27.530496427999999</v>
          </cell>
          <cell r="M59">
            <v>30.291249986</v>
          </cell>
          <cell r="N59">
            <v>30.429930209999998</v>
          </cell>
          <cell r="O59">
            <v>29.879145415</v>
          </cell>
          <cell r="P59">
            <v>31.949034732000001</v>
          </cell>
        </row>
        <row r="60">
          <cell r="B60">
            <v>97.839162279000007</v>
          </cell>
          <cell r="C60">
            <v>97.791819223000005</v>
          </cell>
          <cell r="D60">
            <v>91.154578193999996</v>
          </cell>
          <cell r="E60">
            <v>72.884919048</v>
          </cell>
          <cell r="F60">
            <v>70.029699061000002</v>
          </cell>
          <cell r="G60">
            <v>67.578262205000001</v>
          </cell>
          <cell r="H60">
            <v>53.034388978000003</v>
          </cell>
          <cell r="I60">
            <v>55.937817502000001</v>
          </cell>
          <cell r="J60">
            <v>55.944287404999997</v>
          </cell>
          <cell r="K60">
            <v>58.502851081000003</v>
          </cell>
          <cell r="L60">
            <v>61.795388236999997</v>
          </cell>
          <cell r="M60">
            <v>56.864146056000003</v>
          </cell>
          <cell r="N60">
            <v>52.304818992999998</v>
          </cell>
          <cell r="O60">
            <v>50.500965284999999</v>
          </cell>
          <cell r="P60">
            <v>47.239011042000001</v>
          </cell>
        </row>
        <row r="61">
          <cell r="B61">
            <v>61.018103050000001</v>
          </cell>
          <cell r="C61">
            <v>62.204322431999998</v>
          </cell>
          <cell r="D61">
            <v>57.425314522999997</v>
          </cell>
          <cell r="E61">
            <v>45.822843867000003</v>
          </cell>
          <cell r="F61">
            <v>43.736772991999999</v>
          </cell>
          <cell r="G61">
            <v>41.819197481000003</v>
          </cell>
          <cell r="H61">
            <v>31.951355301</v>
          </cell>
          <cell r="I61">
            <v>33.926095322000002</v>
          </cell>
          <cell r="J61">
            <v>34.045726770000002</v>
          </cell>
          <cell r="K61">
            <v>36.409260150999998</v>
          </cell>
          <cell r="L61">
            <v>38.944821621000003</v>
          </cell>
          <cell r="M61">
            <v>33.4235781</v>
          </cell>
          <cell r="N61">
            <v>30.093742256999999</v>
          </cell>
          <cell r="O61">
            <v>28.291798366999998</v>
          </cell>
          <cell r="P61">
            <v>26.561647843999999</v>
          </cell>
        </row>
        <row r="62">
          <cell r="B62">
            <v>7.8382265719999999</v>
          </cell>
          <cell r="C62">
            <v>7.1336985799999999</v>
          </cell>
          <cell r="D62">
            <v>7.5757769240000004</v>
          </cell>
          <cell r="E62">
            <v>5.8434436490000001</v>
          </cell>
          <cell r="F62">
            <v>6.5390505179999998</v>
          </cell>
          <cell r="G62">
            <v>7.571299572</v>
          </cell>
          <cell r="H62">
            <v>5.1748009149999996</v>
          </cell>
          <cell r="I62">
            <v>5.538892422</v>
          </cell>
          <cell r="J62">
            <v>5.4769175519999997</v>
          </cell>
          <cell r="K62">
            <v>5.2902429460000002</v>
          </cell>
          <cell r="L62">
            <v>5.3363788669999996</v>
          </cell>
          <cell r="M62">
            <v>5.6219212680000004</v>
          </cell>
          <cell r="N62">
            <v>5.2996477000000004</v>
          </cell>
          <cell r="O62">
            <v>5.389401587</v>
          </cell>
          <cell r="P62">
            <v>3.5554068490000001</v>
          </cell>
        </row>
        <row r="63">
          <cell r="B63">
            <v>28.982832658</v>
          </cell>
          <cell r="C63">
            <v>28.453798210999999</v>
          </cell>
          <cell r="D63">
            <v>26.153486747999999</v>
          </cell>
          <cell r="E63">
            <v>21.218631533</v>
          </cell>
          <cell r="F63">
            <v>19.753875552</v>
          </cell>
          <cell r="G63">
            <v>18.187765152000001</v>
          </cell>
          <cell r="H63">
            <v>15.908232762000001</v>
          </cell>
          <cell r="I63">
            <v>16.472829759</v>
          </cell>
          <cell r="J63">
            <v>16.421643083999999</v>
          </cell>
          <cell r="K63">
            <v>16.803347983999998</v>
          </cell>
          <cell r="L63">
            <v>17.514187749000001</v>
          </cell>
          <cell r="M63">
            <v>17.818646688000001</v>
          </cell>
          <cell r="N63">
            <v>16.911429036000001</v>
          </cell>
          <cell r="O63">
            <v>16.819765330999999</v>
          </cell>
          <cell r="P63">
            <v>17.121956348000001</v>
          </cell>
        </row>
        <row r="64">
          <cell r="B64">
            <v>28.430300316</v>
          </cell>
          <cell r="C64">
            <v>32.788418022000002</v>
          </cell>
          <cell r="D64">
            <v>30.275513451999998</v>
          </cell>
          <cell r="E64">
            <v>26.120984888999999</v>
          </cell>
          <cell r="F64">
            <v>24.199213407999999</v>
          </cell>
          <cell r="G64">
            <v>22.149598605000001</v>
          </cell>
          <cell r="H64">
            <v>20.471519718</v>
          </cell>
          <cell r="I64">
            <v>20.350310018999998</v>
          </cell>
          <cell r="J64">
            <v>20.504100909000002</v>
          </cell>
          <cell r="K64">
            <v>21.166591706999998</v>
          </cell>
          <cell r="L64">
            <v>21.889156614000001</v>
          </cell>
          <cell r="M64">
            <v>21.709690063</v>
          </cell>
          <cell r="N64">
            <v>19.091443776999999</v>
          </cell>
          <cell r="O64">
            <v>17.679819606999999</v>
          </cell>
          <cell r="P64">
            <v>19.105436505</v>
          </cell>
        </row>
        <row r="65"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B66">
            <v>265.24245020799998</v>
          </cell>
          <cell r="C66">
            <v>246.455613605</v>
          </cell>
          <cell r="D66">
            <v>229.31541764799999</v>
          </cell>
          <cell r="E66">
            <v>170.78076770000001</v>
          </cell>
          <cell r="F66">
            <v>147.84273866199999</v>
          </cell>
          <cell r="G66">
            <v>149.45448414099999</v>
          </cell>
          <cell r="H66">
            <v>132.62908050199999</v>
          </cell>
          <cell r="I66">
            <v>171.47736098799999</v>
          </cell>
          <cell r="J66">
            <v>181.32475319100001</v>
          </cell>
          <cell r="K66">
            <v>192.85464716999999</v>
          </cell>
          <cell r="L66">
            <v>197.19565155199999</v>
          </cell>
          <cell r="M66">
            <v>177.23780493800001</v>
          </cell>
          <cell r="N66">
            <v>177.64806521599999</v>
          </cell>
          <cell r="O66">
            <v>171.09215740799999</v>
          </cell>
          <cell r="P66">
            <v>168.15277318700001</v>
          </cell>
        </row>
        <row r="67">
          <cell r="B67">
            <v>226.7730861</v>
          </cell>
          <cell r="C67">
            <v>211.51782167600001</v>
          </cell>
          <cell r="D67">
            <v>191.66792517499999</v>
          </cell>
          <cell r="E67">
            <v>139.02543167499999</v>
          </cell>
          <cell r="F67">
            <v>118.06798139599999</v>
          </cell>
          <cell r="G67">
            <v>117.56986347599999</v>
          </cell>
          <cell r="H67">
            <v>101.503399266</v>
          </cell>
          <cell r="I67">
            <v>141.08852292700001</v>
          </cell>
          <cell r="J67">
            <v>152.027416472</v>
          </cell>
          <cell r="K67">
            <v>162.180683875</v>
          </cell>
          <cell r="L67">
            <v>168.69235591200001</v>
          </cell>
          <cell r="M67">
            <v>147.71231994600001</v>
          </cell>
          <cell r="N67">
            <v>148.216387322</v>
          </cell>
          <cell r="O67">
            <v>145.99898561800001</v>
          </cell>
          <cell r="P67">
            <v>143.79595359499999</v>
          </cell>
        </row>
        <row r="68">
          <cell r="B68">
            <v>197.513086542</v>
          </cell>
          <cell r="C68">
            <v>185.02861808599999</v>
          </cell>
          <cell r="D68">
            <v>166.365986467</v>
          </cell>
          <cell r="E68">
            <v>117.389876575</v>
          </cell>
          <cell r="F68">
            <v>96.782196385000006</v>
          </cell>
          <cell r="G68">
            <v>97.209900559999994</v>
          </cell>
          <cell r="H68">
            <v>83.399055580999999</v>
          </cell>
          <cell r="I68">
            <v>91.563066425000002</v>
          </cell>
          <cell r="J68">
            <v>94.857402866000001</v>
          </cell>
          <cell r="K68">
            <v>104.92471406600001</v>
          </cell>
          <cell r="L68">
            <v>111.35905758600001</v>
          </cell>
          <cell r="M68">
            <v>125.643517137</v>
          </cell>
          <cell r="N68">
            <v>126.67492883</v>
          </cell>
          <cell r="O68">
            <v>125.12243031600001</v>
          </cell>
          <cell r="P68">
            <v>123.161936977</v>
          </cell>
        </row>
        <row r="69">
          <cell r="B69">
            <v>29.259999558000001</v>
          </cell>
          <cell r="C69">
            <v>26.489203589999999</v>
          </cell>
          <cell r="D69">
            <v>25.301938708000002</v>
          </cell>
          <cell r="E69">
            <v>21.635555100000001</v>
          </cell>
          <cell r="F69">
            <v>21.285785011000002</v>
          </cell>
          <cell r="G69">
            <v>20.359962916000001</v>
          </cell>
          <cell r="H69">
            <v>18.104343684</v>
          </cell>
          <cell r="I69">
            <v>49.525456501000001</v>
          </cell>
          <cell r="J69">
            <v>57.170013605999998</v>
          </cell>
          <cell r="K69">
            <v>57.255969809</v>
          </cell>
          <cell r="L69">
            <v>57.333298325999998</v>
          </cell>
          <cell r="M69">
            <v>22.068802809000001</v>
          </cell>
          <cell r="N69">
            <v>21.541458492</v>
          </cell>
          <cell r="O69">
            <v>20.876555303</v>
          </cell>
          <cell r="P69">
            <v>20.634016618</v>
          </cell>
        </row>
        <row r="70">
          <cell r="B70">
            <v>6.3866806870000001</v>
          </cell>
          <cell r="C70">
            <v>5.4088062460000002</v>
          </cell>
          <cell r="D70">
            <v>10.194327875999999</v>
          </cell>
          <cell r="E70">
            <v>8.8191188280000006</v>
          </cell>
          <cell r="F70">
            <v>8.3084662530000006</v>
          </cell>
          <cell r="G70">
            <v>11.587874947</v>
          </cell>
          <cell r="H70">
            <v>13.039275408</v>
          </cell>
          <cell r="I70">
            <v>11.812751356</v>
          </cell>
          <cell r="J70">
            <v>10.570928623</v>
          </cell>
          <cell r="K70">
            <v>11.442286117</v>
          </cell>
          <cell r="L70">
            <v>9.3001152069999993</v>
          </cell>
          <cell r="M70">
            <v>9.3626064430000007</v>
          </cell>
          <cell r="N70">
            <v>10.654929128999999</v>
          </cell>
          <cell r="O70">
            <v>7.3497380950000002</v>
          </cell>
          <cell r="P70">
            <v>6.8074273700000001</v>
          </cell>
        </row>
        <row r="71">
          <cell r="B71">
            <v>32.082683420999999</v>
          </cell>
          <cell r="C71">
            <v>29.528985683999998</v>
          </cell>
          <cell r="D71">
            <v>27.453164596000001</v>
          </cell>
          <cell r="E71">
            <v>22.936217197000001</v>
          </cell>
          <cell r="F71">
            <v>21.466291012999999</v>
          </cell>
          <cell r="G71">
            <v>20.296745719</v>
          </cell>
          <cell r="H71">
            <v>18.086405827</v>
          </cell>
          <cell r="I71">
            <v>18.576086706000002</v>
          </cell>
          <cell r="J71">
            <v>18.726408097</v>
          </cell>
          <cell r="K71">
            <v>19.231677178000002</v>
          </cell>
          <cell r="L71">
            <v>19.203180433</v>
          </cell>
          <cell r="M71">
            <v>20.162878548999998</v>
          </cell>
          <cell r="N71">
            <v>18.776748765000001</v>
          </cell>
          <cell r="O71">
            <v>17.743433695</v>
          </cell>
          <cell r="P71">
            <v>17.549392223000002</v>
          </cell>
        </row>
        <row r="72">
          <cell r="B72">
            <v>24.850601837999999</v>
          </cell>
          <cell r="C72">
            <v>19.358937426000001</v>
          </cell>
          <cell r="D72">
            <v>17.45070239</v>
          </cell>
          <cell r="E72">
            <v>14.416951921000001</v>
          </cell>
          <cell r="F72">
            <v>13.063311204</v>
          </cell>
          <cell r="G72">
            <v>11.951257295</v>
          </cell>
          <cell r="H72">
            <v>10.346378532999999</v>
          </cell>
          <cell r="I72">
            <v>10.290333666</v>
          </cell>
          <cell r="J72">
            <v>10.174712695</v>
          </cell>
          <cell r="K72">
            <v>9.8873761429999991</v>
          </cell>
          <cell r="L72">
            <v>9.6445195810000008</v>
          </cell>
          <cell r="M72">
            <v>9.6690633039999998</v>
          </cell>
          <cell r="N72">
            <v>8.6949256380000008</v>
          </cell>
          <cell r="O72">
            <v>8.0186739009999997</v>
          </cell>
          <cell r="P72">
            <v>7.8633325760000004</v>
          </cell>
        </row>
        <row r="73">
          <cell r="B73">
            <v>7.2320815820000002</v>
          </cell>
          <cell r="C73">
            <v>10.170048258</v>
          </cell>
          <cell r="D73">
            <v>10.002462205</v>
          </cell>
          <cell r="E73">
            <v>8.5192652760000005</v>
          </cell>
          <cell r="F73">
            <v>8.4029798089999996</v>
          </cell>
          <cell r="G73">
            <v>8.3454884239999991</v>
          </cell>
          <cell r="H73">
            <v>7.740027295</v>
          </cell>
          <cell r="I73">
            <v>8.2857530399999995</v>
          </cell>
          <cell r="J73">
            <v>8.551695402</v>
          </cell>
          <cell r="K73">
            <v>9.3443010350000009</v>
          </cell>
          <cell r="L73">
            <v>9.5586608529999992</v>
          </cell>
          <cell r="M73">
            <v>10.493815245</v>
          </cell>
          <cell r="N73">
            <v>10.081823127</v>
          </cell>
          <cell r="O73">
            <v>9.7247597940000006</v>
          </cell>
          <cell r="P73">
            <v>9.6860596460000004</v>
          </cell>
        </row>
        <row r="74">
          <cell r="B74">
            <v>683.05850417500005</v>
          </cell>
          <cell r="C74">
            <v>728.68679381100003</v>
          </cell>
          <cell r="D74">
            <v>774.436460936</v>
          </cell>
          <cell r="E74">
            <v>661.17021886800001</v>
          </cell>
          <cell r="F74">
            <v>659.26358607199995</v>
          </cell>
          <cell r="G74">
            <v>620.19988136999996</v>
          </cell>
          <cell r="H74">
            <v>557.34384884999997</v>
          </cell>
          <cell r="I74">
            <v>555.10841496800003</v>
          </cell>
          <cell r="J74">
            <v>561.54168101100004</v>
          </cell>
          <cell r="K74">
            <v>567.04142175799996</v>
          </cell>
          <cell r="L74">
            <v>612.50822481700004</v>
          </cell>
          <cell r="M74">
            <v>663.89973987600001</v>
          </cell>
          <cell r="N74">
            <v>639.75162081600001</v>
          </cell>
          <cell r="O74">
            <v>637.681416496</v>
          </cell>
          <cell r="P74">
            <v>656.96906443900002</v>
          </cell>
        </row>
        <row r="75">
          <cell r="B75">
            <v>314.76248668099998</v>
          </cell>
          <cell r="C75">
            <v>278.67658803199998</v>
          </cell>
          <cell r="D75">
            <v>274.773201701</v>
          </cell>
          <cell r="E75">
            <v>229.40263913499999</v>
          </cell>
          <cell r="F75">
            <v>231.83410481499999</v>
          </cell>
          <cell r="G75">
            <v>208.745616294</v>
          </cell>
          <cell r="H75">
            <v>198.056821985</v>
          </cell>
          <cell r="I75">
            <v>200.80299081999999</v>
          </cell>
          <cell r="J75">
            <v>208.202713007</v>
          </cell>
          <cell r="K75">
            <v>220.09751395399999</v>
          </cell>
          <cell r="L75">
            <v>263.06876597399997</v>
          </cell>
          <cell r="M75">
            <v>309.140479927</v>
          </cell>
          <cell r="N75">
            <v>286.47288934699998</v>
          </cell>
          <cell r="O75">
            <v>297.83590285899999</v>
          </cell>
          <cell r="P75">
            <v>323.72245307600002</v>
          </cell>
        </row>
        <row r="76">
          <cell r="B76">
            <v>14.423770401000001</v>
          </cell>
          <cell r="C76">
            <v>13.406034136000001</v>
          </cell>
          <cell r="D76">
            <v>14.173859565000001</v>
          </cell>
          <cell r="E76">
            <v>11.126776814999999</v>
          </cell>
          <cell r="F76">
            <v>10.211643849</v>
          </cell>
          <cell r="G76">
            <v>11.200497854</v>
          </cell>
          <cell r="H76">
            <v>8.9323138029999996</v>
          </cell>
          <cell r="I76">
            <v>10.647386320000001</v>
          </cell>
          <cell r="J76">
            <v>11.019734830000001</v>
          </cell>
          <cell r="K76">
            <v>10.333240844000001</v>
          </cell>
          <cell r="L76">
            <v>10.854336772</v>
          </cell>
          <cell r="M76">
            <v>13.726323473000001</v>
          </cell>
          <cell r="N76">
            <v>12.702504367</v>
          </cell>
          <cell r="O76">
            <v>11.496681025999999</v>
          </cell>
          <cell r="P76">
            <v>8.9111921499999998</v>
          </cell>
        </row>
        <row r="77">
          <cell r="B77">
            <v>4.1709319440000003</v>
          </cell>
          <cell r="C77">
            <v>4.0405453759999999</v>
          </cell>
          <cell r="D77">
            <v>3.6886091269999999</v>
          </cell>
          <cell r="E77">
            <v>2.9101634280000002</v>
          </cell>
          <cell r="F77">
            <v>2.724852968</v>
          </cell>
          <cell r="G77">
            <v>2.6632947009999999</v>
          </cell>
          <cell r="H77">
            <v>1.996727084</v>
          </cell>
          <cell r="I77">
            <v>1.9742208080000001</v>
          </cell>
          <cell r="J77">
            <v>1.9079566750000001</v>
          </cell>
          <cell r="K77">
            <v>1.909409991</v>
          </cell>
          <cell r="L77">
            <v>1.941144397</v>
          </cell>
          <cell r="M77">
            <v>1.990551017</v>
          </cell>
          <cell r="N77">
            <v>1.7265730189999999</v>
          </cell>
          <cell r="O77">
            <v>1.482072064</v>
          </cell>
          <cell r="P77">
            <v>1.408208728</v>
          </cell>
        </row>
        <row r="78">
          <cell r="B78">
            <v>349.70131514899998</v>
          </cell>
          <cell r="C78">
            <v>432.56362626700002</v>
          </cell>
          <cell r="D78">
            <v>481.80079054300001</v>
          </cell>
          <cell r="E78">
            <v>417.730639489</v>
          </cell>
          <cell r="F78">
            <v>414.49298443999999</v>
          </cell>
          <cell r="G78">
            <v>397.59047252200003</v>
          </cell>
          <cell r="H78">
            <v>348.357985977</v>
          </cell>
          <cell r="I78">
            <v>341.68381701999999</v>
          </cell>
          <cell r="J78">
            <v>340.411276499</v>
          </cell>
          <cell r="K78">
            <v>334.701256968</v>
          </cell>
          <cell r="L78">
            <v>336.64397767399998</v>
          </cell>
          <cell r="M78">
            <v>339.04238545800001</v>
          </cell>
          <cell r="N78">
            <v>338.84965408300002</v>
          </cell>
          <cell r="O78">
            <v>326.86676054700001</v>
          </cell>
          <cell r="P78">
            <v>322.927210484</v>
          </cell>
        </row>
        <row r="79">
          <cell r="B79">
            <v>1088.817371313</v>
          </cell>
          <cell r="C79">
            <v>1013.977871378</v>
          </cell>
          <cell r="D79">
            <v>958.72518426500005</v>
          </cell>
          <cell r="E79">
            <v>827.14442503299995</v>
          </cell>
          <cell r="F79">
            <v>748.00136831199995</v>
          </cell>
          <cell r="G79">
            <v>675.99455875199999</v>
          </cell>
          <cell r="H79">
            <v>607.01121042900002</v>
          </cell>
          <cell r="I79">
            <v>572.52248182599999</v>
          </cell>
          <cell r="J79">
            <v>572.20978097</v>
          </cell>
          <cell r="K79">
            <v>549.62869018000004</v>
          </cell>
          <cell r="L79">
            <v>561.55381067200005</v>
          </cell>
          <cell r="M79">
            <v>510.512199049</v>
          </cell>
          <cell r="N79">
            <v>487.33433561700002</v>
          </cell>
          <cell r="O79">
            <v>482.36389151499998</v>
          </cell>
          <cell r="P79">
            <v>502.17983344800001</v>
          </cell>
        </row>
        <row r="80">
          <cell r="B80">
            <v>960.03923358700001</v>
          </cell>
          <cell r="C80">
            <v>965.99411804700003</v>
          </cell>
          <cell r="D80">
            <v>962.82162725700005</v>
          </cell>
          <cell r="E80">
            <v>824.91267660799997</v>
          </cell>
          <cell r="F80">
            <v>701.51450141099997</v>
          </cell>
          <cell r="G80">
            <v>591.30182785199997</v>
          </cell>
          <cell r="H80">
            <v>490.86249522200001</v>
          </cell>
          <cell r="I80">
            <v>493.67541784899998</v>
          </cell>
          <cell r="J80">
            <v>491.14853073199998</v>
          </cell>
          <cell r="K80">
            <v>489.22360688200001</v>
          </cell>
          <cell r="L80">
            <v>492.23404562399998</v>
          </cell>
          <cell r="M80">
            <v>485.09173442700001</v>
          </cell>
          <cell r="N80">
            <v>434.40941493399998</v>
          </cell>
          <cell r="O80">
            <v>432.03189477299998</v>
          </cell>
          <cell r="P80">
            <v>447.21169514100001</v>
          </cell>
        </row>
        <row r="81">
          <cell r="B81">
            <v>162.35488340200001</v>
          </cell>
          <cell r="C81">
            <v>152.192619036</v>
          </cell>
          <cell r="D81">
            <v>151.35208538500001</v>
          </cell>
          <cell r="E81">
            <v>136.31081158500001</v>
          </cell>
          <cell r="F81">
            <v>145.46809517299999</v>
          </cell>
          <cell r="G81">
            <v>157.934686666</v>
          </cell>
          <cell r="H81">
            <v>129.92682125799999</v>
          </cell>
          <cell r="I81">
            <v>141.11783640300001</v>
          </cell>
          <cell r="J81">
            <v>153.570508316</v>
          </cell>
          <cell r="K81">
            <v>154.94427517899999</v>
          </cell>
          <cell r="L81">
            <v>162.810412477</v>
          </cell>
          <cell r="M81">
            <v>168.16947636699999</v>
          </cell>
          <cell r="N81">
            <v>164.63811040799999</v>
          </cell>
          <cell r="O81">
            <v>174.42370370500001</v>
          </cell>
          <cell r="P81">
            <v>179.751944036</v>
          </cell>
        </row>
        <row r="82">
          <cell r="B82">
            <v>106.524173577</v>
          </cell>
          <cell r="C82">
            <v>104.127462067</v>
          </cell>
          <cell r="D82">
            <v>101.763983506</v>
          </cell>
          <cell r="E82">
            <v>90.421081586</v>
          </cell>
          <cell r="F82">
            <v>96.008076127999999</v>
          </cell>
          <cell r="G82">
            <v>102.980536986</v>
          </cell>
          <cell r="H82">
            <v>85.833252881999996</v>
          </cell>
          <cell r="I82">
            <v>94.487461965999998</v>
          </cell>
          <cell r="J82">
            <v>103.317011241</v>
          </cell>
          <cell r="K82">
            <v>105.234508572</v>
          </cell>
          <cell r="L82">
            <v>111.541643744</v>
          </cell>
          <cell r="M82">
            <v>115.70771306100001</v>
          </cell>
          <cell r="N82">
            <v>113.982541422</v>
          </cell>
          <cell r="O82">
            <v>119.43531649000001</v>
          </cell>
          <cell r="P82">
            <v>125.290818741</v>
          </cell>
        </row>
        <row r="83">
          <cell r="B83">
            <v>55.830709825</v>
          </cell>
          <cell r="C83">
            <v>48.065156969</v>
          </cell>
          <cell r="D83">
            <v>49.588101879</v>
          </cell>
          <cell r="E83">
            <v>45.889729998999996</v>
          </cell>
          <cell r="F83">
            <v>49.460019045000003</v>
          </cell>
          <cell r="G83">
            <v>54.95414968</v>
          </cell>
          <cell r="H83">
            <v>44.093568376</v>
          </cell>
          <cell r="I83">
            <v>46.630374437</v>
          </cell>
          <cell r="J83">
            <v>50.253497076000002</v>
          </cell>
          <cell r="K83">
            <v>49.709766606999999</v>
          </cell>
          <cell r="L83">
            <v>51.268768733000002</v>
          </cell>
          <cell r="M83">
            <v>52.461763306000002</v>
          </cell>
          <cell r="N83">
            <v>50.655568985999999</v>
          </cell>
          <cell r="O83">
            <v>54.988387215000003</v>
          </cell>
          <cell r="P83">
            <v>54.461125295000002</v>
          </cell>
        </row>
        <row r="84">
          <cell r="B84">
            <v>54.003453700999998</v>
          </cell>
          <cell r="C84">
            <v>52.927106598999998</v>
          </cell>
          <cell r="D84">
            <v>56.523988969000001</v>
          </cell>
          <cell r="E84">
            <v>57.852551181000003</v>
          </cell>
          <cell r="F84">
            <v>66.930540929000003</v>
          </cell>
          <cell r="G84">
            <v>75.251135219000005</v>
          </cell>
          <cell r="H84">
            <v>78.620391839000007</v>
          </cell>
          <cell r="I84">
            <v>84.046769445999999</v>
          </cell>
          <cell r="J84">
            <v>69.116289730000005</v>
          </cell>
          <cell r="K84">
            <v>79.523970159000001</v>
          </cell>
          <cell r="L84">
            <v>78.816349001000006</v>
          </cell>
          <cell r="M84">
            <v>76.161754063000004</v>
          </cell>
          <cell r="N84">
            <v>83.994389315999996</v>
          </cell>
          <cell r="O84">
            <v>82.440644199000005</v>
          </cell>
          <cell r="P84">
            <v>69.719655489999994</v>
          </cell>
        </row>
        <row r="85">
          <cell r="B85">
            <v>27.848293108</v>
          </cell>
          <cell r="C85">
            <v>27.119738215000002</v>
          </cell>
          <cell r="D85">
            <v>29.062765718000001</v>
          </cell>
          <cell r="E85">
            <v>29.366787219999999</v>
          </cell>
          <cell r="F85">
            <v>34.076338292999999</v>
          </cell>
          <cell r="G85">
            <v>39.097964758000003</v>
          </cell>
          <cell r="H85">
            <v>39.867510731000003</v>
          </cell>
          <cell r="I85">
            <v>42.282275706999997</v>
          </cell>
          <cell r="J85">
            <v>35.806929855999996</v>
          </cell>
          <cell r="K85">
            <v>42.128513877000003</v>
          </cell>
          <cell r="L85">
            <v>41.924460187000001</v>
          </cell>
          <cell r="M85">
            <v>39.553444466999998</v>
          </cell>
          <cell r="N85">
            <v>47.858802732999997</v>
          </cell>
          <cell r="O85">
            <v>47.595878421999998</v>
          </cell>
          <cell r="P85">
            <v>37.009415421</v>
          </cell>
        </row>
        <row r="86">
          <cell r="B86">
            <v>26.155160593000002</v>
          </cell>
          <cell r="C86">
            <v>25.807368384</v>
          </cell>
          <cell r="D86">
            <v>27.461223251</v>
          </cell>
          <cell r="E86">
            <v>28.485763961</v>
          </cell>
          <cell r="F86">
            <v>32.854202635999997</v>
          </cell>
          <cell r="G86">
            <v>36.153170461000002</v>
          </cell>
          <cell r="H86">
            <v>38.752881107999997</v>
          </cell>
          <cell r="I86">
            <v>41.764493739000002</v>
          </cell>
          <cell r="J86">
            <v>33.309359874000002</v>
          </cell>
          <cell r="K86">
            <v>37.395456281999998</v>
          </cell>
          <cell r="L86">
            <v>36.891888813999998</v>
          </cell>
          <cell r="M86">
            <v>36.608309595999998</v>
          </cell>
          <cell r="N86">
            <v>36.135586582999998</v>
          </cell>
          <cell r="O86">
            <v>34.844765778000003</v>
          </cell>
          <cell r="P86">
            <v>32.710240067999997</v>
          </cell>
        </row>
        <row r="87">
          <cell r="B87">
            <v>568.95641899999998</v>
          </cell>
          <cell r="C87">
            <v>973.28678841600004</v>
          </cell>
          <cell r="D87">
            <v>950.66910085999996</v>
          </cell>
          <cell r="E87">
            <v>999.93060729900003</v>
          </cell>
          <cell r="F87">
            <v>929.95455692600001</v>
          </cell>
          <cell r="G87">
            <v>504.37827036900001</v>
          </cell>
          <cell r="H87">
            <v>534.05018158500002</v>
          </cell>
          <cell r="I87">
            <v>519.02577597899995</v>
          </cell>
          <cell r="J87">
            <v>542.59924680100005</v>
          </cell>
          <cell r="K87">
            <v>589.63728549799998</v>
          </cell>
          <cell r="L87">
            <v>591.24528468300002</v>
          </cell>
          <cell r="M87">
            <v>595.01656624099996</v>
          </cell>
          <cell r="N87">
            <v>558.59507931799999</v>
          </cell>
          <cell r="O87">
            <v>622.807102622</v>
          </cell>
          <cell r="P87">
            <v>578.01042184000005</v>
          </cell>
        </row>
        <row r="88">
          <cell r="B88">
            <v>21.616333795999999</v>
          </cell>
          <cell r="C88">
            <v>25.024930059999999</v>
          </cell>
          <cell r="D88">
            <v>27.593042604000001</v>
          </cell>
          <cell r="E88">
            <v>23.834761388</v>
          </cell>
          <cell r="F88">
            <v>26.973841242999999</v>
          </cell>
          <cell r="G88">
            <v>29.815535729</v>
          </cell>
          <cell r="H88">
            <v>27.287050453999999</v>
          </cell>
          <cell r="I88">
            <v>33.321943625000003</v>
          </cell>
          <cell r="J88">
            <v>38.541176204000003</v>
          </cell>
          <cell r="K88">
            <v>40.067958965000003</v>
          </cell>
          <cell r="L88">
            <v>40.010535367999999</v>
          </cell>
          <cell r="M88">
            <v>44.676321864999998</v>
          </cell>
          <cell r="N88">
            <v>23.956467883999998</v>
          </cell>
          <cell r="O88">
            <v>28.398404779</v>
          </cell>
          <cell r="P88">
            <v>43.988018443000001</v>
          </cell>
        </row>
        <row r="89">
          <cell r="B89">
            <v>6.230900246</v>
          </cell>
          <cell r="C89">
            <v>5.6472547449999997</v>
          </cell>
          <cell r="D89">
            <v>5.5902078700000004</v>
          </cell>
          <cell r="E89">
            <v>4.332118575</v>
          </cell>
          <cell r="F89">
            <v>4.5757218999999996</v>
          </cell>
          <cell r="G89">
            <v>5.1197092209999999</v>
          </cell>
          <cell r="H89">
            <v>4.2942409210000001</v>
          </cell>
          <cell r="I89">
            <v>4.7659304200000001</v>
          </cell>
          <cell r="J89">
            <v>4.1924437980000002</v>
          </cell>
          <cell r="K89">
            <v>4.2388424499999999</v>
          </cell>
          <cell r="L89">
            <v>3.8210136189999999</v>
          </cell>
          <cell r="M89">
            <v>3.3945497370000002</v>
          </cell>
          <cell r="N89">
            <v>3.1231788109999998</v>
          </cell>
          <cell r="O89">
            <v>2.944754976</v>
          </cell>
          <cell r="P89">
            <v>3.0163915920000002</v>
          </cell>
        </row>
        <row r="90">
          <cell r="B90">
            <v>541.10918495700002</v>
          </cell>
          <cell r="C90">
            <v>942.614603612</v>
          </cell>
          <cell r="D90">
            <v>917.48585038600004</v>
          </cell>
          <cell r="E90">
            <v>971.76372733599999</v>
          </cell>
          <cell r="F90">
            <v>898.40499378300001</v>
          </cell>
          <cell r="G90">
            <v>469.44302541799999</v>
          </cell>
          <cell r="H90">
            <v>502.46889020999998</v>
          </cell>
          <cell r="I90">
            <v>480.93790193400002</v>
          </cell>
          <cell r="J90">
            <v>499.86562679899998</v>
          </cell>
          <cell r="K90">
            <v>545.33048408299999</v>
          </cell>
          <cell r="L90">
            <v>547.413735696</v>
          </cell>
          <cell r="M90">
            <v>546.94569463899995</v>
          </cell>
          <cell r="N90">
            <v>531.51543262300004</v>
          </cell>
          <cell r="O90">
            <v>591.46394286600002</v>
          </cell>
          <cell r="P90">
            <v>531.00601180499996</v>
          </cell>
        </row>
        <row r="91">
          <cell r="B91">
            <v>0.78460063700000005</v>
          </cell>
          <cell r="C91">
            <v>1.005238313</v>
          </cell>
          <cell r="D91">
            <v>0.98078158900000001</v>
          </cell>
          <cell r="E91">
            <v>0.74073396199999997</v>
          </cell>
          <cell r="F91">
            <v>0.50477749999999999</v>
          </cell>
          <cell r="G91">
            <v>0.50018818300000001</v>
          </cell>
          <cell r="H91">
            <v>1.1189086930000001</v>
          </cell>
          <cell r="I91">
            <v>1.1739434849999999</v>
          </cell>
          <cell r="J91">
            <v>2.0435892409999998</v>
          </cell>
          <cell r="K91">
            <v>1.9828069719999999</v>
          </cell>
          <cell r="L91">
            <v>1.9293687020000001</v>
          </cell>
          <cell r="M91">
            <v>2.074725162</v>
          </cell>
          <cell r="N91">
            <v>1.8214679920000001</v>
          </cell>
          <cell r="O91">
            <v>2.0970304240000002</v>
          </cell>
          <cell r="P91">
            <v>1.618188186</v>
          </cell>
        </row>
        <row r="92"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</row>
        <row r="93">
          <cell r="B93">
            <v>53473.215028755003</v>
          </cell>
          <cell r="C93">
            <v>53222.577588070999</v>
          </cell>
          <cell r="D93">
            <v>52336.443200415</v>
          </cell>
          <cell r="E93">
            <v>47229.174034103999</v>
          </cell>
          <cell r="F93">
            <v>48857.369839897001</v>
          </cell>
          <cell r="G93">
            <v>49213.48049201</v>
          </cell>
          <cell r="H93">
            <v>44605.116966087</v>
          </cell>
          <cell r="I93">
            <v>45273.950711316997</v>
          </cell>
          <cell r="J93">
            <v>42402.407740085997</v>
          </cell>
          <cell r="K93">
            <v>40976.707161949002</v>
          </cell>
          <cell r="L93">
            <v>39508.363687644996</v>
          </cell>
          <cell r="M93">
            <v>39246.030355078998</v>
          </cell>
          <cell r="N93">
            <v>45947.682564196002</v>
          </cell>
          <cell r="O93">
            <v>43518.491139717997</v>
          </cell>
          <cell r="P93">
            <v>38768.855051929</v>
          </cell>
        </row>
        <row r="94">
          <cell r="B94">
            <v>12491.115885251</v>
          </cell>
          <cell r="C94">
            <v>11880.058812969</v>
          </cell>
          <cell r="D94">
            <v>10582.010297175</v>
          </cell>
          <cell r="E94">
            <v>9000.6790678769994</v>
          </cell>
          <cell r="F94">
            <v>9109.8595085600009</v>
          </cell>
          <cell r="G94">
            <v>7996.1575865369996</v>
          </cell>
          <cell r="H94">
            <v>7457.8628521869996</v>
          </cell>
          <cell r="I94">
            <v>7233.8730586519996</v>
          </cell>
          <cell r="J94">
            <v>6754.0156140959998</v>
          </cell>
          <cell r="K94">
            <v>6347.1395101360004</v>
          </cell>
          <cell r="L94">
            <v>6136.2200149869996</v>
          </cell>
          <cell r="M94">
            <v>5757.9666234220003</v>
          </cell>
          <cell r="N94">
            <v>5219.568626364</v>
          </cell>
          <cell r="O94">
            <v>4877.9792450409996</v>
          </cell>
          <cell r="P94">
            <v>5388.3269927040001</v>
          </cell>
        </row>
        <row r="95">
          <cell r="B95">
            <v>9582.1472691380004</v>
          </cell>
          <cell r="C95">
            <v>10416.671517755</v>
          </cell>
          <cell r="D95">
            <v>11127.556214026001</v>
          </cell>
          <cell r="E95">
            <v>7842.8117149</v>
          </cell>
          <cell r="F95">
            <v>8982.7587074099993</v>
          </cell>
          <cell r="G95">
            <v>10336.830922601001</v>
          </cell>
          <cell r="H95">
            <v>6984.1763918500001</v>
          </cell>
          <cell r="I95">
            <v>8015.6948532010001</v>
          </cell>
          <cell r="J95">
            <v>8687.0538612719993</v>
          </cell>
          <cell r="K95">
            <v>7956.8682163929998</v>
          </cell>
          <cell r="L95">
            <v>7518.20593938</v>
          </cell>
          <cell r="M95">
            <v>7093.3577331739998</v>
          </cell>
          <cell r="N95">
            <v>6301.2018615099996</v>
          </cell>
          <cell r="O95">
            <v>7819.3373430510001</v>
          </cell>
          <cell r="P95">
            <v>7170.1053992019997</v>
          </cell>
        </row>
        <row r="96">
          <cell r="B96">
            <v>31399.951874366001</v>
          </cell>
          <cell r="C96">
            <v>30925.847257346999</v>
          </cell>
          <cell r="D96">
            <v>30626.876689214001</v>
          </cell>
          <cell r="E96">
            <v>30385.683251326998</v>
          </cell>
          <cell r="F96">
            <v>30764.751623926</v>
          </cell>
          <cell r="G96">
            <v>30880.491982873002</v>
          </cell>
          <cell r="H96">
            <v>30163.077722049999</v>
          </cell>
          <cell r="I96">
            <v>30024.382799464001</v>
          </cell>
          <cell r="J96">
            <v>26961.338264718001</v>
          </cell>
          <cell r="K96">
            <v>26672.699435421</v>
          </cell>
          <cell r="L96">
            <v>25853.937733276998</v>
          </cell>
          <cell r="M96">
            <v>26394.705998483001</v>
          </cell>
          <cell r="N96">
            <v>34426.912076323002</v>
          </cell>
          <cell r="O96">
            <v>30821.174551626002</v>
          </cell>
          <cell r="P96">
            <v>26210.422660021999</v>
          </cell>
        </row>
        <row r="97">
          <cell r="B97">
            <v>184078.48683136099</v>
          </cell>
          <cell r="C97">
            <v>172468.62622706499</v>
          </cell>
          <cell r="D97">
            <v>171502.53789045499</v>
          </cell>
          <cell r="E97">
            <v>159108.48996631001</v>
          </cell>
          <cell r="F97">
            <v>157113.592059316</v>
          </cell>
          <cell r="G97">
            <v>152653.457621015</v>
          </cell>
          <cell r="H97">
            <v>145928.62222961101</v>
          </cell>
          <cell r="I97">
            <v>145158.09553535999</v>
          </cell>
          <cell r="J97">
            <v>141470.47394931599</v>
          </cell>
          <cell r="K97">
            <v>139468.98683711499</v>
          </cell>
          <cell r="L97">
            <v>137491.45616877501</v>
          </cell>
          <cell r="M97">
            <v>136541.612377432</v>
          </cell>
          <cell r="N97">
            <v>140302.69289629799</v>
          </cell>
          <cell r="O97">
            <v>138778.66504409301</v>
          </cell>
          <cell r="P97">
            <v>130618.68707876399</v>
          </cell>
        </row>
        <row r="98">
          <cell r="B98">
            <v>1681.101948278</v>
          </cell>
          <cell r="C98">
            <v>1763.9384477850001</v>
          </cell>
          <cell r="D98">
            <v>1723.661324856</v>
          </cell>
          <cell r="E98">
            <v>1435.810378292</v>
          </cell>
          <cell r="F98">
            <v>1374.107784022</v>
          </cell>
          <cell r="G98">
            <v>1190.6052895079999</v>
          </cell>
          <cell r="H98">
            <v>1116.0580247150001</v>
          </cell>
          <cell r="I98">
            <v>1074.324055414</v>
          </cell>
          <cell r="J98">
            <v>1024.534227119</v>
          </cell>
          <cell r="K98">
            <v>1209.1210943200001</v>
          </cell>
          <cell r="L98">
            <v>1210.9377109080001</v>
          </cell>
          <cell r="M98">
            <v>1145.058522371</v>
          </cell>
          <cell r="N98">
            <v>1036.990180219</v>
          </cell>
          <cell r="O98">
            <v>971.32259311799999</v>
          </cell>
          <cell r="P98">
            <v>1048.3478954520001</v>
          </cell>
        </row>
        <row r="99"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</row>
        <row r="100">
          <cell r="B100">
            <v>1393.47</v>
          </cell>
          <cell r="C100">
            <v>1532.94</v>
          </cell>
          <cell r="D100">
            <v>1480.67</v>
          </cell>
          <cell r="E100">
            <v>1221.01</v>
          </cell>
          <cell r="F100">
            <v>1189.57</v>
          </cell>
          <cell r="G100">
            <v>1013.94</v>
          </cell>
          <cell r="H100">
            <v>948.46</v>
          </cell>
          <cell r="I100">
            <v>921.51</v>
          </cell>
          <cell r="J100">
            <v>880.21</v>
          </cell>
          <cell r="K100">
            <v>1073.21</v>
          </cell>
          <cell r="L100">
            <v>1049.75</v>
          </cell>
          <cell r="M100">
            <v>992.02</v>
          </cell>
          <cell r="N100">
            <v>891.7</v>
          </cell>
          <cell r="O100">
            <v>833.99</v>
          </cell>
          <cell r="P100">
            <v>909.04</v>
          </cell>
        </row>
        <row r="101">
          <cell r="B101">
            <v>287.63194827799998</v>
          </cell>
          <cell r="C101">
            <v>230.998447785</v>
          </cell>
          <cell r="D101">
            <v>242.99132485600001</v>
          </cell>
          <cell r="E101">
            <v>214.800378292</v>
          </cell>
          <cell r="F101">
            <v>184.53778402200001</v>
          </cell>
          <cell r="G101">
            <v>176.665289508</v>
          </cell>
          <cell r="H101">
            <v>167.59802471500001</v>
          </cell>
          <cell r="I101">
            <v>152.81405541399999</v>
          </cell>
          <cell r="J101">
            <v>144.324227119</v>
          </cell>
          <cell r="K101">
            <v>135.91109431999999</v>
          </cell>
          <cell r="L101">
            <v>161.18771090800001</v>
          </cell>
          <cell r="M101">
            <v>153.038522371</v>
          </cell>
          <cell r="N101">
            <v>145.29018021900001</v>
          </cell>
          <cell r="O101">
            <v>137.33259311800001</v>
          </cell>
          <cell r="P101">
            <v>139.307895452</v>
          </cell>
        </row>
        <row r="102"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</row>
        <row r="103">
          <cell r="B103">
            <v>1457.8399564920001</v>
          </cell>
          <cell r="C103">
            <v>1288.3866048780001</v>
          </cell>
          <cell r="D103">
            <v>1294.4402838870001</v>
          </cell>
          <cell r="E103">
            <v>1066.4375779930001</v>
          </cell>
          <cell r="F103">
            <v>1051.8754308780001</v>
          </cell>
          <cell r="G103">
            <v>741.58548128300004</v>
          </cell>
          <cell r="H103">
            <v>759.20031973300001</v>
          </cell>
          <cell r="I103">
            <v>751.481438916</v>
          </cell>
          <cell r="J103">
            <v>713.18064859900005</v>
          </cell>
          <cell r="K103">
            <v>1033.7092639529999</v>
          </cell>
          <cell r="L103">
            <v>1022.437111359</v>
          </cell>
          <cell r="M103">
            <v>947.96161067800006</v>
          </cell>
          <cell r="N103">
            <v>842.56079127700002</v>
          </cell>
          <cell r="O103">
            <v>787.73171209199995</v>
          </cell>
          <cell r="P103">
            <v>833.71003955499998</v>
          </cell>
        </row>
        <row r="104">
          <cell r="B104">
            <v>1365.18</v>
          </cell>
          <cell r="C104">
            <v>1213.92</v>
          </cell>
          <cell r="D104">
            <v>1202.21</v>
          </cell>
          <cell r="E104">
            <v>976.36</v>
          </cell>
          <cell r="F104">
            <v>958.79</v>
          </cell>
          <cell r="G104">
            <v>654.75</v>
          </cell>
          <cell r="H104">
            <v>677.55</v>
          </cell>
          <cell r="I104">
            <v>673.71</v>
          </cell>
          <cell r="J104">
            <v>633.6</v>
          </cell>
          <cell r="K104">
            <v>952.97</v>
          </cell>
          <cell r="L104">
            <v>937.33</v>
          </cell>
          <cell r="M104">
            <v>869.69</v>
          </cell>
          <cell r="N104">
            <v>767.1</v>
          </cell>
          <cell r="O104">
            <v>710.41</v>
          </cell>
          <cell r="P104">
            <v>754.27</v>
          </cell>
        </row>
        <row r="105">
          <cell r="B105">
            <v>92.659956492000006</v>
          </cell>
          <cell r="C105">
            <v>74.466604877999998</v>
          </cell>
          <cell r="D105">
            <v>92.230283886999999</v>
          </cell>
          <cell r="E105">
            <v>90.077577993000006</v>
          </cell>
          <cell r="F105">
            <v>93.085430877999997</v>
          </cell>
          <cell r="G105">
            <v>86.835481282999993</v>
          </cell>
          <cell r="H105">
            <v>81.650319733000003</v>
          </cell>
          <cell r="I105">
            <v>77.771438915999994</v>
          </cell>
          <cell r="J105">
            <v>79.580648599</v>
          </cell>
          <cell r="K105">
            <v>80.739263953000005</v>
          </cell>
          <cell r="L105">
            <v>85.107111359000001</v>
          </cell>
          <cell r="M105">
            <v>78.271610678000002</v>
          </cell>
          <cell r="N105">
            <v>75.460791276999998</v>
          </cell>
          <cell r="O105">
            <v>77.321712091999999</v>
          </cell>
          <cell r="P105">
            <v>79.440039554999998</v>
          </cell>
        </row>
        <row r="106"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B107">
            <v>2582.3849524759999</v>
          </cell>
          <cell r="C107">
            <v>2294.1151432050001</v>
          </cell>
          <cell r="D107">
            <v>1659.0058481999999</v>
          </cell>
          <cell r="E107">
            <v>1835.3524458490001</v>
          </cell>
          <cell r="F107">
            <v>340.76434213200002</v>
          </cell>
          <cell r="G107">
            <v>798.71224895800003</v>
          </cell>
          <cell r="H107">
            <v>720.92649485799996</v>
          </cell>
          <cell r="I107">
            <v>790.43406567700004</v>
          </cell>
          <cell r="J107">
            <v>451.70036304299998</v>
          </cell>
          <cell r="K107">
            <v>107.934494851</v>
          </cell>
          <cell r="L107">
            <v>24.340763473999999</v>
          </cell>
          <cell r="M107">
            <v>-72.551328353000002</v>
          </cell>
          <cell r="N107">
            <v>310.98125650100002</v>
          </cell>
          <cell r="O107">
            <v>550.57416541400005</v>
          </cell>
          <cell r="P107">
            <v>178.70926781</v>
          </cell>
        </row>
        <row r="108">
          <cell r="B108">
            <v>186437.60979205099</v>
          </cell>
          <cell r="C108">
            <v>174287.18952736299</v>
          </cell>
          <cell r="D108">
            <v>172732.322697686</v>
          </cell>
          <cell r="E108">
            <v>160574.46961186099</v>
          </cell>
          <cell r="F108">
            <v>157132.12404830399</v>
          </cell>
          <cell r="G108">
            <v>153003.15006174799</v>
          </cell>
          <cell r="H108">
            <v>146292.69101948701</v>
          </cell>
          <cell r="I108">
            <v>145625.686984539</v>
          </cell>
          <cell r="J108">
            <v>141610.82073383901</v>
          </cell>
          <cell r="K108">
            <v>139401.50950159901</v>
          </cell>
          <cell r="L108">
            <v>137327.2963327</v>
          </cell>
          <cell r="M108">
            <v>136271.96413738601</v>
          </cell>
          <cell r="N108">
            <v>140419.24476385699</v>
          </cell>
          <cell r="O108">
            <v>139145.64832848101</v>
          </cell>
          <cell r="P108">
            <v>130582.75849067701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_aea_co"/>
    </sheetNames>
    <sheetDataSet>
      <sheetData sheetId="0">
        <row r="7">
          <cell r="B7">
            <v>428217.00579447701</v>
          </cell>
          <cell r="C7">
            <v>238549.74428428101</v>
          </cell>
          <cell r="D7">
            <v>321559.37157108798</v>
          </cell>
          <cell r="E7">
            <v>257089.69115149599</v>
          </cell>
          <cell r="F7">
            <v>196126.96281969899</v>
          </cell>
          <cell r="G7">
            <v>362551.06393590302</v>
          </cell>
          <cell r="H7">
            <v>200852.80756438899</v>
          </cell>
          <cell r="I7">
            <v>242193.94959864</v>
          </cell>
          <cell r="J7">
            <v>224128.96302074299</v>
          </cell>
          <cell r="K7">
            <v>168295.25370168799</v>
          </cell>
          <cell r="L7">
            <v>218443.19767454901</v>
          </cell>
          <cell r="M7">
            <v>255325.09280883</v>
          </cell>
          <cell r="N7">
            <v>169184.292205965</v>
          </cell>
          <cell r="O7">
            <v>167162.296391704</v>
          </cell>
          <cell r="P7">
            <v>166741.36667093</v>
          </cell>
        </row>
        <row r="8">
          <cell r="B8">
            <v>11802.614489168</v>
          </cell>
          <cell r="C8">
            <v>10998.037693877</v>
          </cell>
          <cell r="D8">
            <v>10068.753290512001</v>
          </cell>
          <cell r="E8">
            <v>9089.1107362450002</v>
          </cell>
          <cell r="F8">
            <v>9160.6709959</v>
          </cell>
          <cell r="G8">
            <v>8929.1430767359998</v>
          </cell>
          <cell r="H8">
            <v>8555.9385598890003</v>
          </cell>
          <cell r="I8">
            <v>9449.9599127130004</v>
          </cell>
          <cell r="J8">
            <v>9057.3588552769997</v>
          </cell>
          <cell r="K8">
            <v>9006.8735397910004</v>
          </cell>
          <cell r="L8">
            <v>9083.3935468090003</v>
          </cell>
          <cell r="M8">
            <v>9111.7645791329996</v>
          </cell>
          <cell r="N8">
            <v>8963.5031830169992</v>
          </cell>
          <cell r="O8">
            <v>8712.1539563000006</v>
          </cell>
          <cell r="P8">
            <v>8308.7689806359995</v>
          </cell>
        </row>
        <row r="9">
          <cell r="B9">
            <v>5441.5564154260001</v>
          </cell>
          <cell r="C9">
            <v>4828.6186434459996</v>
          </cell>
          <cell r="D9">
            <v>4136.1200188470002</v>
          </cell>
          <cell r="E9">
            <v>3236.1395217949998</v>
          </cell>
          <cell r="F9">
            <v>3361.1490838129998</v>
          </cell>
          <cell r="G9">
            <v>3415.4763633570001</v>
          </cell>
          <cell r="H9">
            <v>3174.0456686799998</v>
          </cell>
          <cell r="I9">
            <v>4065.2554940959999</v>
          </cell>
          <cell r="J9">
            <v>3987.284341522</v>
          </cell>
          <cell r="K9">
            <v>3907.8844394530001</v>
          </cell>
          <cell r="L9">
            <v>3923.5298533159998</v>
          </cell>
          <cell r="M9">
            <v>4025.1055316279999</v>
          </cell>
          <cell r="N9">
            <v>3878.7026169740002</v>
          </cell>
          <cell r="O9">
            <v>3587.5353445249998</v>
          </cell>
          <cell r="P9">
            <v>3201.135787407</v>
          </cell>
        </row>
        <row r="10">
          <cell r="B10">
            <v>6021.5034701229997</v>
          </cell>
          <cell r="C10">
            <v>5972.9137139459999</v>
          </cell>
          <cell r="D10">
            <v>5779.4857616930003</v>
          </cell>
          <cell r="E10">
            <v>5739.6437290949998</v>
          </cell>
          <cell r="F10">
            <v>5685.3550285089996</v>
          </cell>
          <cell r="G10">
            <v>5405.2991758010003</v>
          </cell>
          <cell r="H10">
            <v>5275.4787113230004</v>
          </cell>
          <cell r="I10">
            <v>5256.5956280629998</v>
          </cell>
          <cell r="J10">
            <v>4945.7200812809997</v>
          </cell>
          <cell r="K10">
            <v>4978.354574342</v>
          </cell>
          <cell r="L10">
            <v>5033.0284858409996</v>
          </cell>
          <cell r="M10">
            <v>4981.7850511830002</v>
          </cell>
          <cell r="N10">
            <v>4988.8418409719998</v>
          </cell>
          <cell r="O10">
            <v>5035.7784035349996</v>
          </cell>
          <cell r="P10">
            <v>5013.870043418</v>
          </cell>
        </row>
        <row r="11">
          <cell r="B11">
            <v>339.55460361899998</v>
          </cell>
          <cell r="C11">
            <v>196.50533648499999</v>
          </cell>
          <cell r="D11">
            <v>153.14750997199999</v>
          </cell>
          <cell r="E11">
            <v>113.32748535499999</v>
          </cell>
          <cell r="F11">
            <v>114.166883578</v>
          </cell>
          <cell r="G11">
            <v>108.367537578</v>
          </cell>
          <cell r="H11">
            <v>106.414179886</v>
          </cell>
          <cell r="I11">
            <v>128.10879055500001</v>
          </cell>
          <cell r="J11">
            <v>124.354432473</v>
          </cell>
          <cell r="K11">
            <v>120.63452599599999</v>
          </cell>
          <cell r="L11">
            <v>126.83520765199999</v>
          </cell>
          <cell r="M11">
            <v>104.873996322</v>
          </cell>
          <cell r="N11">
            <v>95.958725071000003</v>
          </cell>
          <cell r="O11">
            <v>88.840208240999999</v>
          </cell>
          <cell r="P11">
            <v>93.763149811000005</v>
          </cell>
        </row>
        <row r="12">
          <cell r="B12">
            <v>542.22006556300005</v>
          </cell>
          <cell r="C12">
            <v>572.47095329800004</v>
          </cell>
          <cell r="D12">
            <v>520.85948698799996</v>
          </cell>
          <cell r="E12">
            <v>632.31755790800003</v>
          </cell>
          <cell r="F12">
            <v>528.16818568600002</v>
          </cell>
          <cell r="G12">
            <v>477.01926313400003</v>
          </cell>
          <cell r="H12">
            <v>471.77344663000002</v>
          </cell>
          <cell r="I12">
            <v>360.77636542200003</v>
          </cell>
          <cell r="J12">
            <v>348.04450603399999</v>
          </cell>
          <cell r="K12">
            <v>400.29823748400003</v>
          </cell>
          <cell r="L12">
            <v>430.75723903400001</v>
          </cell>
          <cell r="M12">
            <v>418.42514175500003</v>
          </cell>
          <cell r="N12">
            <v>468.19236446600001</v>
          </cell>
          <cell r="O12">
            <v>435.04916863400001</v>
          </cell>
          <cell r="P12">
            <v>363.091218121</v>
          </cell>
        </row>
        <row r="13">
          <cell r="B13">
            <v>365621.25223234802</v>
          </cell>
          <cell r="C13">
            <v>180337.29160900001</v>
          </cell>
          <cell r="D13">
            <v>264499.67645149201</v>
          </cell>
          <cell r="E13">
            <v>205570.50146041499</v>
          </cell>
          <cell r="F13">
            <v>146741.37867858799</v>
          </cell>
          <cell r="G13">
            <v>314730.33403523098</v>
          </cell>
          <cell r="H13">
            <v>153633.56471151201</v>
          </cell>
          <cell r="I13">
            <v>194353.369443431</v>
          </cell>
          <cell r="J13">
            <v>176826.80594769499</v>
          </cell>
          <cell r="K13">
            <v>121806.112343388</v>
          </cell>
          <cell r="L13">
            <v>171261.59577203699</v>
          </cell>
          <cell r="M13">
            <v>208628.247806392</v>
          </cell>
          <cell r="N13">
            <v>131642.02376598</v>
          </cell>
          <cell r="O13">
            <v>128548.014720311</v>
          </cell>
          <cell r="P13">
            <v>126268.48138976999</v>
          </cell>
        </row>
        <row r="14">
          <cell r="B14">
            <v>2230.3097951969999</v>
          </cell>
          <cell r="C14">
            <v>2581.7217519000001</v>
          </cell>
          <cell r="D14">
            <v>2656.479647825</v>
          </cell>
          <cell r="E14">
            <v>2721.662146484</v>
          </cell>
          <cell r="F14">
            <v>2604.4796064060001</v>
          </cell>
          <cell r="G14">
            <v>3168.9754259920001</v>
          </cell>
          <cell r="H14">
            <v>3090.344580336</v>
          </cell>
          <cell r="I14">
            <v>2560.691738687</v>
          </cell>
          <cell r="J14">
            <v>2553.8101870559999</v>
          </cell>
          <cell r="K14">
            <v>2693.2000055660001</v>
          </cell>
          <cell r="L14">
            <v>2650.8303702640001</v>
          </cell>
          <cell r="M14">
            <v>2773.0316017250002</v>
          </cell>
          <cell r="N14">
            <v>2534.3712760200001</v>
          </cell>
          <cell r="O14">
            <v>3425.4364236000001</v>
          </cell>
          <cell r="P14">
            <v>2946.5268239799998</v>
          </cell>
        </row>
        <row r="15">
          <cell r="B15">
            <v>375.83330315799998</v>
          </cell>
          <cell r="C15">
            <v>367.75096544799999</v>
          </cell>
          <cell r="D15">
            <v>387.05154474599999</v>
          </cell>
          <cell r="E15">
            <v>365.46985584700002</v>
          </cell>
          <cell r="F15">
            <v>395.92967685399998</v>
          </cell>
          <cell r="G15">
            <v>385.65622104699997</v>
          </cell>
          <cell r="H15">
            <v>304.69228549500002</v>
          </cell>
          <cell r="I15">
            <v>349.14382154999998</v>
          </cell>
          <cell r="J15">
            <v>311.61822012599998</v>
          </cell>
          <cell r="K15">
            <v>296.56540017499998</v>
          </cell>
          <cell r="L15">
            <v>287.76600008499997</v>
          </cell>
          <cell r="M15">
            <v>285.19470881400002</v>
          </cell>
          <cell r="N15">
            <v>218.62293276099999</v>
          </cell>
          <cell r="O15">
            <v>240.105056483</v>
          </cell>
          <cell r="P15">
            <v>186.37364836500001</v>
          </cell>
        </row>
        <row r="16">
          <cell r="B16">
            <v>2668.4034047340001</v>
          </cell>
          <cell r="C16">
            <v>1966.451739571</v>
          </cell>
          <cell r="D16">
            <v>3273.8365542390002</v>
          </cell>
          <cell r="E16">
            <v>2213.855632321</v>
          </cell>
          <cell r="F16">
            <v>2177.1026430769998</v>
          </cell>
          <cell r="G16">
            <v>3148.0489581649999</v>
          </cell>
          <cell r="H16">
            <v>2881.0744762569998</v>
          </cell>
          <cell r="I16">
            <v>4112.0424764030004</v>
          </cell>
          <cell r="J16">
            <v>2603.4841238670001</v>
          </cell>
          <cell r="K16">
            <v>2100.856571709</v>
          </cell>
          <cell r="L16">
            <v>2048.633663519</v>
          </cell>
          <cell r="M16">
            <v>2086.3149040080002</v>
          </cell>
          <cell r="N16">
            <v>1838.593150618</v>
          </cell>
          <cell r="O16">
            <v>1971.2362603720001</v>
          </cell>
          <cell r="P16">
            <v>1345.763507504</v>
          </cell>
        </row>
        <row r="17">
          <cell r="B17">
            <v>1013.570118531</v>
          </cell>
          <cell r="C17">
            <v>340.341355034</v>
          </cell>
          <cell r="D17">
            <v>1533.0115068289999</v>
          </cell>
          <cell r="E17">
            <v>660.71082713800001</v>
          </cell>
          <cell r="F17">
            <v>639.02063704499994</v>
          </cell>
          <cell r="G17">
            <v>1295.6510671630001</v>
          </cell>
          <cell r="H17">
            <v>1087.3204229190001</v>
          </cell>
          <cell r="I17">
            <v>2333.0084228000001</v>
          </cell>
          <cell r="J17">
            <v>1010.972904427</v>
          </cell>
          <cell r="K17">
            <v>528.17629429299996</v>
          </cell>
          <cell r="L17">
            <v>343.18260695700002</v>
          </cell>
          <cell r="M17">
            <v>279.95443722099998</v>
          </cell>
          <cell r="N17">
            <v>363.92801658799999</v>
          </cell>
          <cell r="O17">
            <v>313.05825514700001</v>
          </cell>
          <cell r="P17">
            <v>341.661839864</v>
          </cell>
        </row>
        <row r="18">
          <cell r="B18">
            <v>1447.8412482700001</v>
          </cell>
          <cell r="C18">
            <v>1435.72710222</v>
          </cell>
          <cell r="D18">
            <v>1565.6336440800001</v>
          </cell>
          <cell r="E18">
            <v>1406.103092759</v>
          </cell>
          <cell r="F18">
            <v>1384.330910252</v>
          </cell>
          <cell r="G18">
            <v>1680.6280986490001</v>
          </cell>
          <cell r="H18">
            <v>1638.2922359920001</v>
          </cell>
          <cell r="I18">
            <v>1609.1707886409999</v>
          </cell>
          <cell r="J18">
            <v>1457.408823381</v>
          </cell>
          <cell r="K18">
            <v>1452.4188631229999</v>
          </cell>
          <cell r="L18">
            <v>1594.9330921799999</v>
          </cell>
          <cell r="M18">
            <v>1585.36327871</v>
          </cell>
          <cell r="N18">
            <v>1359.707511737</v>
          </cell>
          <cell r="O18">
            <v>1547.529384699</v>
          </cell>
          <cell r="P18">
            <v>912.497820241</v>
          </cell>
        </row>
        <row r="19">
          <cell r="B19">
            <v>206.99203793300001</v>
          </cell>
          <cell r="C19">
            <v>190.383282318</v>
          </cell>
          <cell r="D19">
            <v>175.19140333000001</v>
          </cell>
          <cell r="E19">
            <v>147.041712424</v>
          </cell>
          <cell r="F19">
            <v>153.751095779</v>
          </cell>
          <cell r="G19">
            <v>171.769792354</v>
          </cell>
          <cell r="H19">
            <v>155.461817346</v>
          </cell>
          <cell r="I19">
            <v>169.86326496199999</v>
          </cell>
          <cell r="J19">
            <v>135.102396059</v>
          </cell>
          <cell r="K19">
            <v>120.26141429400001</v>
          </cell>
          <cell r="L19">
            <v>110.517964381</v>
          </cell>
          <cell r="M19">
            <v>220.997188077</v>
          </cell>
          <cell r="N19">
            <v>114.957622293</v>
          </cell>
          <cell r="O19">
            <v>110.648620526</v>
          </cell>
          <cell r="P19">
            <v>91.603847399000003</v>
          </cell>
        </row>
        <row r="20">
          <cell r="B20">
            <v>4163.3444057440001</v>
          </cell>
          <cell r="C20">
            <v>4802.0725799149996</v>
          </cell>
          <cell r="D20">
            <v>3598.479309625</v>
          </cell>
          <cell r="E20">
            <v>4208.6522771780001</v>
          </cell>
          <cell r="F20">
            <v>2866.5736360350002</v>
          </cell>
          <cell r="G20">
            <v>2287.8317821979999</v>
          </cell>
          <cell r="H20">
            <v>1978.7770615940001</v>
          </cell>
          <cell r="I20">
            <v>2471.8581404269999</v>
          </cell>
          <cell r="J20">
            <v>1322.983845274</v>
          </cell>
          <cell r="K20">
            <v>1387.555035228</v>
          </cell>
          <cell r="L20">
            <v>2420.084734738</v>
          </cell>
          <cell r="M20">
            <v>2145.5530290820002</v>
          </cell>
          <cell r="N20">
            <v>2898.5210804100002</v>
          </cell>
          <cell r="O20">
            <v>2724.4900918940002</v>
          </cell>
          <cell r="P20">
            <v>2157.76046064</v>
          </cell>
        </row>
        <row r="21">
          <cell r="B21">
            <v>3600.9652427709998</v>
          </cell>
          <cell r="C21">
            <v>3089.588519038</v>
          </cell>
          <cell r="D21">
            <v>3772.1540365129999</v>
          </cell>
          <cell r="E21">
            <v>3885.070439003</v>
          </cell>
          <cell r="F21">
            <v>3712.263748248</v>
          </cell>
          <cell r="G21">
            <v>3279.0310952889999</v>
          </cell>
          <cell r="H21">
            <v>3530.9093534439999</v>
          </cell>
          <cell r="I21">
            <v>4033.7956838119999</v>
          </cell>
          <cell r="J21">
            <v>3651.069404287</v>
          </cell>
          <cell r="K21">
            <v>3592.0708338610002</v>
          </cell>
          <cell r="L21">
            <v>3793.2888002730001</v>
          </cell>
          <cell r="M21">
            <v>3698.1895716560002</v>
          </cell>
          <cell r="N21">
            <v>3067.9405360300002</v>
          </cell>
          <cell r="O21">
            <v>3128.2041968540002</v>
          </cell>
          <cell r="P21">
            <v>2859.1544899730002</v>
          </cell>
        </row>
        <row r="22">
          <cell r="B22">
            <v>85.607872177999994</v>
          </cell>
          <cell r="C22">
            <v>86.124943525999996</v>
          </cell>
          <cell r="D22">
            <v>109.00048550299999</v>
          </cell>
          <cell r="E22">
            <v>106.178742308</v>
          </cell>
          <cell r="F22">
            <v>105.604599795</v>
          </cell>
          <cell r="G22">
            <v>95.295930193000004</v>
          </cell>
          <cell r="H22">
            <v>101.880730869</v>
          </cell>
          <cell r="I22">
            <v>98.52315256</v>
          </cell>
          <cell r="J22">
            <v>113.18822523599999</v>
          </cell>
          <cell r="K22">
            <v>102.28371853199999</v>
          </cell>
          <cell r="L22">
            <v>105.5100973</v>
          </cell>
          <cell r="M22">
            <v>93.100758440000007</v>
          </cell>
          <cell r="N22">
            <v>87.647059863999999</v>
          </cell>
          <cell r="O22">
            <v>81.821108803000001</v>
          </cell>
          <cell r="P22">
            <v>73.443282315000005</v>
          </cell>
        </row>
        <row r="23">
          <cell r="B23">
            <v>42416.951919239</v>
          </cell>
          <cell r="C23">
            <v>34498.530329144</v>
          </cell>
          <cell r="D23">
            <v>50824.810298894998</v>
          </cell>
          <cell r="E23">
            <v>41897.571977084001</v>
          </cell>
          <cell r="F23">
            <v>13818.303412326</v>
          </cell>
          <cell r="G23">
            <v>184195.77832942901</v>
          </cell>
          <cell r="H23">
            <v>14443.357196071</v>
          </cell>
          <cell r="I23">
            <v>42712.502054140001</v>
          </cell>
          <cell r="J23">
            <v>12958.259644854001</v>
          </cell>
          <cell r="K23">
            <v>12087.303285553</v>
          </cell>
          <cell r="L23">
            <v>12796.508297246</v>
          </cell>
          <cell r="M23">
            <v>13699.677655191999</v>
          </cell>
          <cell r="N23">
            <v>12951.780493931001</v>
          </cell>
          <cell r="O23">
            <v>13053.021632782</v>
          </cell>
          <cell r="P23">
            <v>12848.814235469001</v>
          </cell>
        </row>
        <row r="24">
          <cell r="B24">
            <v>184.599579863</v>
          </cell>
          <cell r="C24">
            <v>166.82736833499999</v>
          </cell>
          <cell r="D24">
            <v>208.513579795</v>
          </cell>
          <cell r="E24">
            <v>214.367142199</v>
          </cell>
          <cell r="F24">
            <v>174.03880359999999</v>
          </cell>
          <cell r="G24">
            <v>185.381862377</v>
          </cell>
          <cell r="H24">
            <v>172.112080534</v>
          </cell>
          <cell r="I24">
            <v>178.10410785900001</v>
          </cell>
          <cell r="J24">
            <v>188.129317603</v>
          </cell>
          <cell r="K24">
            <v>161.06338768200001</v>
          </cell>
          <cell r="L24">
            <v>157.49598001000001</v>
          </cell>
          <cell r="M24">
            <v>173.53662654300001</v>
          </cell>
          <cell r="N24">
            <v>244.78215951799999</v>
          </cell>
          <cell r="O24">
            <v>206.55820648400001</v>
          </cell>
          <cell r="P24">
            <v>261.93299227599999</v>
          </cell>
        </row>
        <row r="25">
          <cell r="B25">
            <v>42232.352339375997</v>
          </cell>
          <cell r="C25">
            <v>34331.702960809002</v>
          </cell>
          <cell r="D25">
            <v>50616.296719099999</v>
          </cell>
          <cell r="E25">
            <v>41683.204834885</v>
          </cell>
          <cell r="F25">
            <v>13644.264608726</v>
          </cell>
          <cell r="G25">
            <v>184010.39646705199</v>
          </cell>
          <cell r="H25">
            <v>14271.245115537</v>
          </cell>
          <cell r="I25">
            <v>42534.397946281999</v>
          </cell>
          <cell r="J25">
            <v>12770.130327250999</v>
          </cell>
          <cell r="K25">
            <v>11926.239897871001</v>
          </cell>
          <cell r="L25">
            <v>12639.012317237</v>
          </cell>
          <cell r="M25">
            <v>13526.141028649001</v>
          </cell>
          <cell r="N25">
            <v>12706.998334413</v>
          </cell>
          <cell r="O25">
            <v>12846.463426298</v>
          </cell>
          <cell r="P25">
            <v>12586.881243193</v>
          </cell>
        </row>
        <row r="26">
          <cell r="B26">
            <v>309003.74953598302</v>
          </cell>
          <cell r="C26">
            <v>131933.74028411001</v>
          </cell>
          <cell r="D26">
            <v>198740.04961253301</v>
          </cell>
          <cell r="E26">
            <v>149023.918261321</v>
          </cell>
          <cell r="F26">
            <v>119976.037725777</v>
          </cell>
          <cell r="G26">
            <v>117042.806111616</v>
          </cell>
          <cell r="H26">
            <v>126255.729848257</v>
          </cell>
          <cell r="I26">
            <v>136996.42285588899</v>
          </cell>
          <cell r="J26">
            <v>152403.353321348</v>
          </cell>
          <cell r="K26">
            <v>98714.623221136993</v>
          </cell>
          <cell r="L26">
            <v>146391.01446036101</v>
          </cell>
          <cell r="M26">
            <v>183133.95849468801</v>
          </cell>
          <cell r="N26">
            <v>107172.78495529899</v>
          </cell>
          <cell r="O26">
            <v>103229.249657247</v>
          </cell>
          <cell r="P26">
            <v>103019.803638331</v>
          </cell>
        </row>
        <row r="27">
          <cell r="B27">
            <v>308551.56764849997</v>
          </cell>
          <cell r="C27">
            <v>131561.20529068701</v>
          </cell>
          <cell r="D27">
            <v>198367.31386104901</v>
          </cell>
          <cell r="E27">
            <v>148667.152788209</v>
          </cell>
          <cell r="F27">
            <v>119611.94092170701</v>
          </cell>
          <cell r="G27">
            <v>116686.005173707</v>
          </cell>
          <cell r="H27">
            <v>125950.44823216699</v>
          </cell>
          <cell r="I27">
            <v>136723.168976463</v>
          </cell>
          <cell r="J27">
            <v>152424.03546914499</v>
          </cell>
          <cell r="K27">
            <v>98672.630299883007</v>
          </cell>
          <cell r="L27">
            <v>146300.50080141501</v>
          </cell>
          <cell r="M27">
            <v>183003.35346503399</v>
          </cell>
          <cell r="N27">
            <v>107072.8574368</v>
          </cell>
          <cell r="O27">
            <v>103050.088711052</v>
          </cell>
          <cell r="P27">
            <v>102781.35158942601</v>
          </cell>
        </row>
        <row r="28">
          <cell r="B28">
            <v>452.18188748300003</v>
          </cell>
          <cell r="C28">
            <v>372.534993423</v>
          </cell>
          <cell r="D28">
            <v>372.73575148399999</v>
          </cell>
          <cell r="E28">
            <v>356.765473112</v>
          </cell>
          <cell r="F28">
            <v>364.09680407100001</v>
          </cell>
          <cell r="G28">
            <v>356.80093790900003</v>
          </cell>
          <cell r="H28">
            <v>305.28161609</v>
          </cell>
          <cell r="I28">
            <v>273.25387942600003</v>
          </cell>
          <cell r="J28">
            <v>-20.682147796999999</v>
          </cell>
          <cell r="K28">
            <v>41.992921254000002</v>
          </cell>
          <cell r="L28">
            <v>90.513658946000007</v>
          </cell>
          <cell r="M28">
            <v>130.605029653</v>
          </cell>
          <cell r="N28">
            <v>99.927518499000001</v>
          </cell>
          <cell r="O28">
            <v>179.16094619500001</v>
          </cell>
          <cell r="P28">
            <v>238.452048905</v>
          </cell>
        </row>
        <row r="29">
          <cell r="B29">
            <v>106.235733775</v>
          </cell>
          <cell r="C29">
            <v>69.887377771999994</v>
          </cell>
          <cell r="D29">
            <v>82.470895948999996</v>
          </cell>
          <cell r="E29">
            <v>74.267877870999996</v>
          </cell>
          <cell r="F29">
            <v>82.936973280999993</v>
          </cell>
          <cell r="G29">
            <v>88.427661638999993</v>
          </cell>
          <cell r="H29">
            <v>83.303784538000002</v>
          </cell>
          <cell r="I29">
            <v>82.540110006999996</v>
          </cell>
          <cell r="J29">
            <v>81.159533714999995</v>
          </cell>
          <cell r="K29">
            <v>73.734661560999996</v>
          </cell>
          <cell r="L29">
            <v>64.687426000000002</v>
          </cell>
          <cell r="M29">
            <v>62.265780831999997</v>
          </cell>
          <cell r="N29">
            <v>63.170524974000003</v>
          </cell>
          <cell r="O29">
            <v>59.527856280999998</v>
          </cell>
          <cell r="P29">
            <v>64.810880660999999</v>
          </cell>
        </row>
        <row r="30">
          <cell r="B30">
            <v>114.03145316600001</v>
          </cell>
          <cell r="C30">
            <v>136.448862394</v>
          </cell>
          <cell r="D30">
            <v>151.769634809</v>
          </cell>
          <cell r="E30">
            <v>163.716489241</v>
          </cell>
          <cell r="F30">
            <v>114.099685032</v>
          </cell>
          <cell r="G30">
            <v>118.141929081</v>
          </cell>
          <cell r="H30">
            <v>105.090148923</v>
          </cell>
          <cell r="I30">
            <v>98.183583201000005</v>
          </cell>
          <cell r="J30">
            <v>72.168409639999993</v>
          </cell>
          <cell r="K30">
            <v>67.257010210999994</v>
          </cell>
          <cell r="L30">
            <v>62.194314536999997</v>
          </cell>
          <cell r="M30">
            <v>57.048101428000002</v>
          </cell>
          <cell r="N30">
            <v>71.639437661000002</v>
          </cell>
          <cell r="O30">
            <v>55.230527942000002</v>
          </cell>
          <cell r="P30">
            <v>74.143494024999995</v>
          </cell>
        </row>
        <row r="31">
          <cell r="B31">
            <v>312.15604493199999</v>
          </cell>
          <cell r="C31">
            <v>260.29284279000001</v>
          </cell>
          <cell r="D31">
            <v>297.44611975100003</v>
          </cell>
          <cell r="E31">
            <v>293.49290987500001</v>
          </cell>
          <cell r="F31">
            <v>289.47559521099998</v>
          </cell>
          <cell r="G31">
            <v>303.84698623200001</v>
          </cell>
          <cell r="H31">
            <v>274.66494935600002</v>
          </cell>
          <cell r="I31">
            <v>284.49746486599997</v>
          </cell>
          <cell r="J31">
            <v>262.99512485499997</v>
          </cell>
          <cell r="K31">
            <v>239.54782963400001</v>
          </cell>
          <cell r="L31">
            <v>205.14279707899999</v>
          </cell>
          <cell r="M31">
            <v>184.41673559899999</v>
          </cell>
          <cell r="N31">
            <v>205.16783237499999</v>
          </cell>
          <cell r="O31">
            <v>197.56227535799999</v>
          </cell>
          <cell r="P31">
            <v>225.099752405</v>
          </cell>
        </row>
        <row r="32">
          <cell r="B32">
            <v>245.87110176100001</v>
          </cell>
          <cell r="C32">
            <v>221.73018210999999</v>
          </cell>
          <cell r="D32">
            <v>266.921477815</v>
          </cell>
          <cell r="E32">
            <v>249.774756236</v>
          </cell>
          <cell r="F32">
            <v>255.056127299</v>
          </cell>
          <cell r="G32">
            <v>271.570862417</v>
          </cell>
          <cell r="H32">
            <v>238.96499315700001</v>
          </cell>
          <cell r="I32">
            <v>208.70785734</v>
          </cell>
          <cell r="J32">
            <v>181.86543198999999</v>
          </cell>
          <cell r="K32">
            <v>174.978801309</v>
          </cell>
          <cell r="L32">
            <v>174.26556546399999</v>
          </cell>
          <cell r="M32">
            <v>153.52153152599999</v>
          </cell>
          <cell r="N32">
            <v>155.43482763399999</v>
          </cell>
          <cell r="O32">
            <v>126.21779735600001</v>
          </cell>
          <cell r="P32">
            <v>141.57511868099999</v>
          </cell>
        </row>
        <row r="33">
          <cell r="B33">
            <v>208.50943299400001</v>
          </cell>
          <cell r="C33">
            <v>187.72870101399999</v>
          </cell>
          <cell r="D33">
            <v>229.17225020000001</v>
          </cell>
          <cell r="E33">
            <v>205.014352742</v>
          </cell>
          <cell r="F33">
            <v>211.29590576000001</v>
          </cell>
          <cell r="G33">
            <v>233.497744584</v>
          </cell>
          <cell r="H33">
            <v>207.31250683499999</v>
          </cell>
          <cell r="I33">
            <v>176.35323125599999</v>
          </cell>
          <cell r="J33">
            <v>150.190400794</v>
          </cell>
          <cell r="K33">
            <v>144.00265135000001</v>
          </cell>
          <cell r="L33">
            <v>149.50918680800001</v>
          </cell>
          <cell r="M33">
            <v>125.522086028</v>
          </cell>
          <cell r="N33">
            <v>119.26289768700001</v>
          </cell>
          <cell r="O33">
            <v>110.725772648</v>
          </cell>
          <cell r="P33">
            <v>113.828970184</v>
          </cell>
        </row>
        <row r="34">
          <cell r="B34">
            <v>37.361668768000001</v>
          </cell>
          <cell r="C34">
            <v>34.001481095999999</v>
          </cell>
          <cell r="D34">
            <v>37.749227615000002</v>
          </cell>
          <cell r="E34">
            <v>44.760403494000002</v>
          </cell>
          <cell r="F34">
            <v>43.760221539</v>
          </cell>
          <cell r="G34">
            <v>38.073117832999998</v>
          </cell>
          <cell r="H34">
            <v>31.652486322000001</v>
          </cell>
          <cell r="I34">
            <v>32.354626084000003</v>
          </cell>
          <cell r="J34">
            <v>31.675031195999999</v>
          </cell>
          <cell r="K34">
            <v>30.976149959000001</v>
          </cell>
          <cell r="L34">
            <v>24.756378654999999</v>
          </cell>
          <cell r="M34">
            <v>27.999445498</v>
          </cell>
          <cell r="N34">
            <v>36.171929947000002</v>
          </cell>
          <cell r="O34">
            <v>15.492024709000001</v>
          </cell>
          <cell r="P34">
            <v>27.746148497</v>
          </cell>
        </row>
        <row r="35">
          <cell r="B35">
            <v>297.792419709</v>
          </cell>
          <cell r="C35">
            <v>322.95123128</v>
          </cell>
          <cell r="D35">
            <v>339.20683329000002</v>
          </cell>
          <cell r="E35">
            <v>366.87009564700003</v>
          </cell>
          <cell r="F35">
            <v>343.51524924699999</v>
          </cell>
          <cell r="G35">
            <v>344.922741933</v>
          </cell>
          <cell r="H35">
            <v>344.77530321500001</v>
          </cell>
          <cell r="I35">
            <v>344.46050454800002</v>
          </cell>
          <cell r="J35">
            <v>310.850475448</v>
          </cell>
          <cell r="K35">
            <v>276.13596891200001</v>
          </cell>
          <cell r="L35">
            <v>261.66924517000001</v>
          </cell>
          <cell r="M35">
            <v>255.97493340099999</v>
          </cell>
          <cell r="N35">
            <v>376.34965840500001</v>
          </cell>
          <cell r="O35">
            <v>255.91183533899999</v>
          </cell>
          <cell r="P35">
            <v>325.21205742400002</v>
          </cell>
        </row>
        <row r="36">
          <cell r="B36">
            <v>211.39316297799999</v>
          </cell>
          <cell r="C36">
            <v>190.51951357900001</v>
          </cell>
          <cell r="D36">
            <v>198.92871855199999</v>
          </cell>
          <cell r="E36">
            <v>217.77381056600001</v>
          </cell>
          <cell r="F36">
            <v>199.86910438800001</v>
          </cell>
          <cell r="G36">
            <v>193.71606919199999</v>
          </cell>
          <cell r="H36">
            <v>199.311732205</v>
          </cell>
          <cell r="I36">
            <v>200.730943336</v>
          </cell>
          <cell r="J36">
            <v>181.028620821</v>
          </cell>
          <cell r="K36">
            <v>146.83351736200001</v>
          </cell>
          <cell r="L36">
            <v>144.36969104799999</v>
          </cell>
          <cell r="M36">
            <v>134.11714259199999</v>
          </cell>
          <cell r="N36">
            <v>254.714942847</v>
          </cell>
          <cell r="O36">
            <v>145.6732926</v>
          </cell>
          <cell r="P36">
            <v>203.66298654799999</v>
          </cell>
        </row>
        <row r="37">
          <cell r="B37">
            <v>86.399256731999998</v>
          </cell>
          <cell r="C37">
            <v>132.43171770199999</v>
          </cell>
          <cell r="D37">
            <v>140.27811473700001</v>
          </cell>
          <cell r="E37">
            <v>149.09628508099999</v>
          </cell>
          <cell r="F37">
            <v>143.646144859</v>
          </cell>
          <cell r="G37">
            <v>151.20667274100001</v>
          </cell>
          <cell r="H37">
            <v>145.463571011</v>
          </cell>
          <cell r="I37">
            <v>143.72956121199999</v>
          </cell>
          <cell r="J37">
            <v>129.82185462699999</v>
          </cell>
          <cell r="K37">
            <v>129.30245155</v>
          </cell>
          <cell r="L37">
            <v>117.299554122</v>
          </cell>
          <cell r="M37">
            <v>121.85779080899999</v>
          </cell>
          <cell r="N37">
            <v>121.634715559</v>
          </cell>
          <cell r="O37">
            <v>110.23854273800001</v>
          </cell>
          <cell r="P37">
            <v>121.549070876</v>
          </cell>
        </row>
        <row r="38">
          <cell r="B38">
            <v>3167.2597701479999</v>
          </cell>
          <cell r="C38">
            <v>3197.9287745749998</v>
          </cell>
          <cell r="D38">
            <v>3074.9026323200001</v>
          </cell>
          <cell r="E38">
            <v>2562.5817426550002</v>
          </cell>
          <cell r="F38">
            <v>3084.0682907129999</v>
          </cell>
          <cell r="G38">
            <v>3046.0049915180002</v>
          </cell>
          <cell r="H38">
            <v>2691.471816232</v>
          </cell>
          <cell r="I38">
            <v>2647.3129784329999</v>
          </cell>
          <cell r="J38">
            <v>2537.020093484</v>
          </cell>
          <cell r="K38">
            <v>2806.5968995389999</v>
          </cell>
          <cell r="L38">
            <v>2418.6176098000001</v>
          </cell>
          <cell r="M38">
            <v>2065.9211614629999</v>
          </cell>
          <cell r="N38">
            <v>2314.8976447499999</v>
          </cell>
          <cell r="O38">
            <v>2279.3718367420001</v>
          </cell>
          <cell r="P38">
            <v>2081.0041240599999</v>
          </cell>
        </row>
        <row r="39">
          <cell r="B39">
            <v>2438.6644171160001</v>
          </cell>
          <cell r="C39">
            <v>2535.2044153249999</v>
          </cell>
          <cell r="D39">
            <v>2576.634583177</v>
          </cell>
          <cell r="E39">
            <v>2356.1313075859998</v>
          </cell>
          <cell r="F39">
            <v>2119.4253519240001</v>
          </cell>
          <cell r="G39">
            <v>1485.5799786590001</v>
          </cell>
          <cell r="H39">
            <v>1088.536886377</v>
          </cell>
          <cell r="I39">
            <v>701.859096884</v>
          </cell>
          <cell r="J39">
            <v>465.07580674299999</v>
          </cell>
          <cell r="K39">
            <v>539.99252581999997</v>
          </cell>
          <cell r="L39">
            <v>521.81806886699997</v>
          </cell>
          <cell r="M39">
            <v>516.59656550800003</v>
          </cell>
          <cell r="N39">
            <v>548.35711375699998</v>
          </cell>
          <cell r="O39">
            <v>478.10463033100001</v>
          </cell>
          <cell r="P39">
            <v>555.53406069300001</v>
          </cell>
        </row>
        <row r="40">
          <cell r="B40">
            <v>89.120492251000002</v>
          </cell>
          <cell r="C40">
            <v>88.300059285000003</v>
          </cell>
          <cell r="D40">
            <v>91.088946828999994</v>
          </cell>
          <cell r="E40">
            <v>86.414686627999998</v>
          </cell>
          <cell r="F40">
            <v>87.688403136999995</v>
          </cell>
          <cell r="G40">
            <v>82.785011118</v>
          </cell>
          <cell r="H40">
            <v>82.733906804</v>
          </cell>
          <cell r="I40">
            <v>77.394574276</v>
          </cell>
          <cell r="J40">
            <v>61.102819087999997</v>
          </cell>
          <cell r="K40">
            <v>63.944648731999997</v>
          </cell>
          <cell r="L40">
            <v>63.794840010999998</v>
          </cell>
          <cell r="M40">
            <v>62.154806895999997</v>
          </cell>
          <cell r="N40">
            <v>49.208170367999998</v>
          </cell>
          <cell r="O40">
            <v>52.443766429999997</v>
          </cell>
          <cell r="P40">
            <v>49.829972773999998</v>
          </cell>
        </row>
        <row r="41">
          <cell r="B41">
            <v>2349.543924865</v>
          </cell>
          <cell r="C41">
            <v>2446.90435604</v>
          </cell>
          <cell r="D41">
            <v>2485.5456363469998</v>
          </cell>
          <cell r="E41">
            <v>2269.716620957</v>
          </cell>
          <cell r="F41">
            <v>2031.7369487870001</v>
          </cell>
          <cell r="G41">
            <v>1402.794967541</v>
          </cell>
          <cell r="H41">
            <v>1005.802979573</v>
          </cell>
          <cell r="I41">
            <v>624.46452260800004</v>
          </cell>
          <cell r="J41">
            <v>403.972987655</v>
          </cell>
          <cell r="K41">
            <v>476.04787708700002</v>
          </cell>
          <cell r="L41">
            <v>458.023228856</v>
          </cell>
          <cell r="M41">
            <v>454.441758612</v>
          </cell>
          <cell r="N41">
            <v>499.14894338900001</v>
          </cell>
          <cell r="O41">
            <v>425.66086390100003</v>
          </cell>
          <cell r="P41">
            <v>505.70408791900002</v>
          </cell>
        </row>
        <row r="42">
          <cell r="B42">
            <v>7045.1380640309999</v>
          </cell>
          <cell r="C42">
            <v>6715.1948966219998</v>
          </cell>
          <cell r="D42">
            <v>6829.9551487039998</v>
          </cell>
          <cell r="E42">
            <v>7039.7021264860005</v>
          </cell>
          <cell r="F42">
            <v>6810.0847386819996</v>
          </cell>
          <cell r="G42">
            <v>6760.171995746</v>
          </cell>
          <cell r="H42">
            <v>6829.7126018079998</v>
          </cell>
          <cell r="I42">
            <v>6551.0497095419996</v>
          </cell>
          <cell r="J42">
            <v>6274.8695735040001</v>
          </cell>
          <cell r="K42">
            <v>5851.1420638179998</v>
          </cell>
          <cell r="L42">
            <v>5824.250245878</v>
          </cell>
          <cell r="M42">
            <v>5379.3095689920001</v>
          </cell>
          <cell r="N42">
            <v>5349.2450930710002</v>
          </cell>
          <cell r="O42">
            <v>4484.2484718559999</v>
          </cell>
          <cell r="P42">
            <v>4747.1759495039996</v>
          </cell>
        </row>
        <row r="43">
          <cell r="B43">
            <v>4421.3904992119997</v>
          </cell>
          <cell r="C43">
            <v>4004.2767158490001</v>
          </cell>
          <cell r="D43">
            <v>3885.8470110889998</v>
          </cell>
          <cell r="E43">
            <v>3403.9117539990002</v>
          </cell>
          <cell r="F43">
            <v>3354.9852637959998</v>
          </cell>
          <cell r="G43">
            <v>3184.7979809489998</v>
          </cell>
          <cell r="H43">
            <v>2838.2039445549999</v>
          </cell>
          <cell r="I43">
            <v>2674.0801741320001</v>
          </cell>
          <cell r="J43">
            <v>2489.5088959650002</v>
          </cell>
          <cell r="K43">
            <v>2247.3480062459998</v>
          </cell>
          <cell r="L43">
            <v>2100.6166364770002</v>
          </cell>
          <cell r="M43">
            <v>1937.550048543</v>
          </cell>
          <cell r="N43">
            <v>1567.91900455</v>
          </cell>
          <cell r="O43">
            <v>1514.8363886239999</v>
          </cell>
          <cell r="P43">
            <v>1330.9461257769999</v>
          </cell>
        </row>
        <row r="44">
          <cell r="B44">
            <v>913.97801311499995</v>
          </cell>
          <cell r="C44">
            <v>766.06308185399996</v>
          </cell>
          <cell r="D44">
            <v>764.532269434</v>
          </cell>
          <cell r="E44">
            <v>672.11545686500006</v>
          </cell>
          <cell r="F44">
            <v>688.40032364399997</v>
          </cell>
          <cell r="G44">
            <v>649.86404175600001</v>
          </cell>
          <cell r="H44">
            <v>601.13454040500005</v>
          </cell>
          <cell r="I44">
            <v>602.97727395899994</v>
          </cell>
          <cell r="J44">
            <v>618.81139943999995</v>
          </cell>
          <cell r="K44">
            <v>564.70070333399997</v>
          </cell>
          <cell r="L44">
            <v>535.90161627400005</v>
          </cell>
          <cell r="M44">
            <v>535.52654891700001</v>
          </cell>
          <cell r="N44">
            <v>387.22183424600001</v>
          </cell>
          <cell r="O44">
            <v>378.12768931699998</v>
          </cell>
          <cell r="P44">
            <v>367.30187904600001</v>
          </cell>
        </row>
        <row r="45">
          <cell r="B45">
            <v>2089.4218157939999</v>
          </cell>
          <cell r="C45">
            <v>1908.9825757880001</v>
          </cell>
          <cell r="D45">
            <v>1781.7132945610001</v>
          </cell>
          <cell r="E45">
            <v>1589.625440906</v>
          </cell>
          <cell r="F45">
            <v>1542.4318990490001</v>
          </cell>
          <cell r="G45">
            <v>1443.882201982</v>
          </cell>
          <cell r="H45">
            <v>1287.8823659899999</v>
          </cell>
          <cell r="I45">
            <v>1157.2455983709999</v>
          </cell>
          <cell r="J45">
            <v>1028.955900161</v>
          </cell>
          <cell r="K45">
            <v>904.71497705399997</v>
          </cell>
          <cell r="L45">
            <v>841.69172274100004</v>
          </cell>
          <cell r="M45">
            <v>744.39533081800005</v>
          </cell>
          <cell r="N45">
            <v>608.504429695</v>
          </cell>
          <cell r="O45">
            <v>572.28208984900004</v>
          </cell>
          <cell r="P45">
            <v>493.38391869999998</v>
          </cell>
        </row>
        <row r="46">
          <cell r="B46">
            <v>1417.9906703029999</v>
          </cell>
          <cell r="C46">
            <v>1329.2310582059999</v>
          </cell>
          <cell r="D46">
            <v>1339.6014470939999</v>
          </cell>
          <cell r="E46">
            <v>1142.170856228</v>
          </cell>
          <cell r="F46">
            <v>1124.1530411030001</v>
          </cell>
          <cell r="G46">
            <v>1091.051737211</v>
          </cell>
          <cell r="H46">
            <v>949.18703816100003</v>
          </cell>
          <cell r="I46">
            <v>913.85730180300004</v>
          </cell>
          <cell r="J46">
            <v>841.74159636299999</v>
          </cell>
          <cell r="K46">
            <v>777.93232585800001</v>
          </cell>
          <cell r="L46">
            <v>723.02329746299995</v>
          </cell>
          <cell r="M46">
            <v>657.62816880699995</v>
          </cell>
          <cell r="N46">
            <v>572.192740609</v>
          </cell>
          <cell r="O46">
            <v>564.42660945800003</v>
          </cell>
          <cell r="P46">
            <v>470.26032803099997</v>
          </cell>
        </row>
        <row r="47">
          <cell r="B47">
            <v>20080.458821708999</v>
          </cell>
          <cell r="C47">
            <v>17786.504455057999</v>
          </cell>
          <cell r="D47">
            <v>18853.548715834</v>
          </cell>
          <cell r="E47">
            <v>16048.632095352001</v>
          </cell>
          <cell r="F47">
            <v>14591.136914379</v>
          </cell>
          <cell r="G47">
            <v>14211.697365144</v>
          </cell>
          <cell r="H47">
            <v>16146.196133105001</v>
          </cell>
          <cell r="I47">
            <v>16301.822243343</v>
          </cell>
          <cell r="J47">
            <v>16685.606337508001</v>
          </cell>
          <cell r="K47">
            <v>16434.217571884001</v>
          </cell>
          <cell r="L47">
            <v>16981.066216756</v>
          </cell>
          <cell r="M47">
            <v>18223.256122072999</v>
          </cell>
          <cell r="N47">
            <v>9740.762774666</v>
          </cell>
          <cell r="O47">
            <v>12332.448084400001</v>
          </cell>
          <cell r="P47">
            <v>15075.405794445</v>
          </cell>
        </row>
        <row r="48">
          <cell r="B48">
            <v>4985.5711981900004</v>
          </cell>
          <cell r="C48">
            <v>4093.093694446</v>
          </cell>
          <cell r="D48">
            <v>3973.3001111130002</v>
          </cell>
          <cell r="E48">
            <v>3752.725988873</v>
          </cell>
          <cell r="F48">
            <v>3610.0935183410002</v>
          </cell>
          <cell r="G48">
            <v>3283.9226844129998</v>
          </cell>
          <cell r="H48">
            <v>2986.9649897630002</v>
          </cell>
          <cell r="I48">
            <v>2535.3305913640002</v>
          </cell>
          <cell r="J48">
            <v>2249.124746293</v>
          </cell>
          <cell r="K48">
            <v>2032.9678977210001</v>
          </cell>
          <cell r="L48">
            <v>1959.93186719</v>
          </cell>
          <cell r="M48">
            <v>1698.4711433580001</v>
          </cell>
          <cell r="N48">
            <v>1358.1671689740001</v>
          </cell>
          <cell r="O48">
            <v>1187.852416576</v>
          </cell>
          <cell r="P48">
            <v>1106.223116465</v>
          </cell>
        </row>
        <row r="49">
          <cell r="B49">
            <v>3022.4138842749999</v>
          </cell>
          <cell r="C49">
            <v>2590.7350059959999</v>
          </cell>
          <cell r="D49">
            <v>2718.025187061</v>
          </cell>
          <cell r="E49">
            <v>2660.5604207709998</v>
          </cell>
          <cell r="F49">
            <v>2409.5884739530002</v>
          </cell>
          <cell r="G49">
            <v>1983.7667113289999</v>
          </cell>
          <cell r="H49">
            <v>1950.2387490660001</v>
          </cell>
          <cell r="I49">
            <v>2033.620941336</v>
          </cell>
          <cell r="J49">
            <v>2023.124041003</v>
          </cell>
          <cell r="K49">
            <v>1841.8034975180001</v>
          </cell>
          <cell r="L49">
            <v>1898.946228563</v>
          </cell>
          <cell r="M49">
            <v>1839.033567313</v>
          </cell>
          <cell r="N49">
            <v>1944.3908386160001</v>
          </cell>
          <cell r="O49">
            <v>1755.8504101010001</v>
          </cell>
          <cell r="P49">
            <v>1674.4631043950001</v>
          </cell>
        </row>
        <row r="50">
          <cell r="B50">
            <v>11570.359360418999</v>
          </cell>
          <cell r="C50">
            <v>10588.170738568</v>
          </cell>
          <cell r="D50">
            <v>11650.325270361</v>
          </cell>
          <cell r="E50">
            <v>9173.3486529549991</v>
          </cell>
          <cell r="F50">
            <v>8171.9570343719997</v>
          </cell>
          <cell r="G50">
            <v>8568.9424284449997</v>
          </cell>
          <cell r="H50">
            <v>10904.447436217</v>
          </cell>
          <cell r="I50">
            <v>11444.712045492</v>
          </cell>
          <cell r="J50">
            <v>12144.427477044001</v>
          </cell>
          <cell r="K50">
            <v>12309.950332912</v>
          </cell>
          <cell r="L50">
            <v>12884.208901317999</v>
          </cell>
          <cell r="M50">
            <v>14468.930700909999</v>
          </cell>
          <cell r="N50">
            <v>6258.1585784529998</v>
          </cell>
          <cell r="O50">
            <v>9216.1552402830002</v>
          </cell>
          <cell r="P50">
            <v>12129.874074048001</v>
          </cell>
        </row>
        <row r="51">
          <cell r="B51">
            <v>371.90612677000001</v>
          </cell>
          <cell r="C51">
            <v>394.778244884</v>
          </cell>
          <cell r="D51">
            <v>399.64112241200002</v>
          </cell>
          <cell r="E51">
            <v>365.932959557</v>
          </cell>
          <cell r="F51">
            <v>311.11897008599999</v>
          </cell>
          <cell r="G51">
            <v>287.53234776099998</v>
          </cell>
          <cell r="H51">
            <v>222.81911854800001</v>
          </cell>
          <cell r="I51">
            <v>209.69588187100001</v>
          </cell>
          <cell r="J51">
            <v>194.499931952</v>
          </cell>
          <cell r="K51">
            <v>177.86631582000001</v>
          </cell>
          <cell r="L51">
            <v>169.65892674099999</v>
          </cell>
          <cell r="M51">
            <v>155.30439807499999</v>
          </cell>
          <cell r="N51">
            <v>126.857222828</v>
          </cell>
          <cell r="O51">
            <v>124.115793651</v>
          </cell>
          <cell r="P51">
            <v>119.091532816</v>
          </cell>
        </row>
        <row r="52">
          <cell r="B52">
            <v>130.20825205599999</v>
          </cell>
          <cell r="C52">
            <v>119.726771163</v>
          </cell>
          <cell r="D52">
            <v>112.257024887</v>
          </cell>
          <cell r="E52">
            <v>96.064073196999999</v>
          </cell>
          <cell r="F52">
            <v>88.378917627000007</v>
          </cell>
          <cell r="G52">
            <v>87.533193197000003</v>
          </cell>
          <cell r="H52">
            <v>81.725839511000004</v>
          </cell>
          <cell r="I52">
            <v>78.462783279999996</v>
          </cell>
          <cell r="J52">
            <v>74.430141215999996</v>
          </cell>
          <cell r="K52">
            <v>71.629527913000004</v>
          </cell>
          <cell r="L52">
            <v>68.320292945000006</v>
          </cell>
          <cell r="M52">
            <v>61.516312415999998</v>
          </cell>
          <cell r="N52">
            <v>53.188965795999998</v>
          </cell>
          <cell r="O52">
            <v>48.474223790000003</v>
          </cell>
          <cell r="P52">
            <v>45.753966720999998</v>
          </cell>
        </row>
        <row r="53">
          <cell r="B53">
            <v>510.03377000299997</v>
          </cell>
          <cell r="C53">
            <v>483.08771705999999</v>
          </cell>
          <cell r="D53">
            <v>527.44850832899999</v>
          </cell>
          <cell r="E53">
            <v>441.80201954099999</v>
          </cell>
          <cell r="F53">
            <v>495.20826201</v>
          </cell>
          <cell r="G53">
            <v>513.94560858199998</v>
          </cell>
          <cell r="H53">
            <v>409.66993248</v>
          </cell>
          <cell r="I53">
            <v>431.12671388199999</v>
          </cell>
          <cell r="J53">
            <v>445.43278162600001</v>
          </cell>
          <cell r="K53">
            <v>434.66072940399999</v>
          </cell>
          <cell r="L53">
            <v>454.687669255</v>
          </cell>
          <cell r="M53">
            <v>443.814686671</v>
          </cell>
          <cell r="N53">
            <v>385.56802688900001</v>
          </cell>
          <cell r="O53">
            <v>396.41103408599997</v>
          </cell>
          <cell r="P53">
            <v>275.39072918699998</v>
          </cell>
        </row>
        <row r="54">
          <cell r="B54">
            <v>285.15960676600002</v>
          </cell>
          <cell r="C54">
            <v>269.63004427599998</v>
          </cell>
          <cell r="D54">
            <v>262.37603447800001</v>
          </cell>
          <cell r="E54">
            <v>233.62920707500001</v>
          </cell>
          <cell r="F54">
            <v>231.63312382300001</v>
          </cell>
          <cell r="G54">
            <v>221.698589844</v>
          </cell>
          <cell r="H54">
            <v>209.482070475</v>
          </cell>
          <cell r="I54">
            <v>213.053599964</v>
          </cell>
          <cell r="J54">
            <v>216.02485960300001</v>
          </cell>
          <cell r="K54">
            <v>220.507685165</v>
          </cell>
          <cell r="L54">
            <v>225.27499526899999</v>
          </cell>
          <cell r="M54">
            <v>237.353461909</v>
          </cell>
          <cell r="N54">
            <v>196.25096499899999</v>
          </cell>
          <cell r="O54">
            <v>202.51451583299999</v>
          </cell>
          <cell r="P54">
            <v>202.27368246099999</v>
          </cell>
        </row>
        <row r="55">
          <cell r="B55">
            <v>91.928606732000006</v>
          </cell>
          <cell r="C55">
            <v>81.331821284</v>
          </cell>
          <cell r="D55">
            <v>78.567435309000004</v>
          </cell>
          <cell r="E55">
            <v>72.778050094999998</v>
          </cell>
          <cell r="F55">
            <v>72.049685769000007</v>
          </cell>
          <cell r="G55">
            <v>66.871330155999999</v>
          </cell>
          <cell r="H55">
            <v>65.987664069999994</v>
          </cell>
          <cell r="I55">
            <v>65.102734333000001</v>
          </cell>
          <cell r="J55">
            <v>59.296833239000001</v>
          </cell>
          <cell r="K55">
            <v>59.557754588999998</v>
          </cell>
          <cell r="L55">
            <v>56.581541543999997</v>
          </cell>
          <cell r="M55">
            <v>57.516686161000003</v>
          </cell>
          <cell r="N55">
            <v>46.618962723000003</v>
          </cell>
          <cell r="O55">
            <v>43.435095048000001</v>
          </cell>
          <cell r="P55">
            <v>41.567164796999997</v>
          </cell>
        </row>
        <row r="56">
          <cell r="B56">
            <v>36.735160507000003</v>
          </cell>
          <cell r="C56">
            <v>31.260032972000001</v>
          </cell>
          <cell r="D56">
            <v>29.233403448000001</v>
          </cell>
          <cell r="E56">
            <v>27.092476216000001</v>
          </cell>
          <cell r="F56">
            <v>26.888459365999999</v>
          </cell>
          <cell r="G56">
            <v>24.884763541000002</v>
          </cell>
          <cell r="H56">
            <v>22.664002439000001</v>
          </cell>
          <cell r="I56">
            <v>21.178395739999999</v>
          </cell>
          <cell r="J56">
            <v>20.345196861000002</v>
          </cell>
          <cell r="K56">
            <v>17.44313623</v>
          </cell>
          <cell r="L56">
            <v>14.61494712</v>
          </cell>
          <cell r="M56">
            <v>14.189854144</v>
          </cell>
          <cell r="N56">
            <v>13.04708473</v>
          </cell>
          <cell r="O56">
            <v>7.607862581</v>
          </cell>
          <cell r="P56">
            <v>7.2462874289999997</v>
          </cell>
        </row>
        <row r="57">
          <cell r="B57">
            <v>55.193446225000002</v>
          </cell>
          <cell r="C57">
            <v>50.071788312000002</v>
          </cell>
          <cell r="D57">
            <v>49.334031861</v>
          </cell>
          <cell r="E57">
            <v>45.685573878</v>
          </cell>
          <cell r="F57">
            <v>45.161226403000001</v>
          </cell>
          <cell r="G57">
            <v>41.986566615000001</v>
          </cell>
          <cell r="H57">
            <v>43.323661631</v>
          </cell>
          <cell r="I57">
            <v>43.924338593000002</v>
          </cell>
          <cell r="J57">
            <v>38.951636378000003</v>
          </cell>
          <cell r="K57">
            <v>42.114618360000001</v>
          </cell>
          <cell r="L57">
            <v>41.966594424</v>
          </cell>
          <cell r="M57">
            <v>43.326832017999998</v>
          </cell>
          <cell r="N57">
            <v>33.571877993000001</v>
          </cell>
          <cell r="O57">
            <v>35.827232467999998</v>
          </cell>
          <cell r="P57">
            <v>34.320877367999998</v>
          </cell>
        </row>
        <row r="58">
          <cell r="B58">
            <v>54.256903971</v>
          </cell>
          <cell r="C58">
            <v>51.396236987999998</v>
          </cell>
          <cell r="D58">
            <v>52.841483717000003</v>
          </cell>
          <cell r="E58">
            <v>48.097469652000001</v>
          </cell>
          <cell r="F58">
            <v>47.064384537000002</v>
          </cell>
          <cell r="G58">
            <v>46.038995702000001</v>
          </cell>
          <cell r="H58">
            <v>41.827105295999999</v>
          </cell>
          <cell r="I58">
            <v>40.059436083000001</v>
          </cell>
          <cell r="J58">
            <v>36.526613814999997</v>
          </cell>
          <cell r="K58">
            <v>30.691758205999999</v>
          </cell>
          <cell r="L58">
            <v>27.741051422000002</v>
          </cell>
          <cell r="M58">
            <v>25.031061108999999</v>
          </cell>
          <cell r="N58">
            <v>19.112600229000002</v>
          </cell>
          <cell r="O58">
            <v>20.617978755999999</v>
          </cell>
          <cell r="P58">
            <v>19.261995685999999</v>
          </cell>
        </row>
        <row r="59">
          <cell r="B59">
            <v>138.97409606400001</v>
          </cell>
          <cell r="C59">
            <v>136.90198600400001</v>
          </cell>
          <cell r="D59">
            <v>130.967115452</v>
          </cell>
          <cell r="E59">
            <v>112.753687328</v>
          </cell>
          <cell r="F59">
            <v>112.519053517</v>
          </cell>
          <cell r="G59">
            <v>108.788263985</v>
          </cell>
          <cell r="H59">
            <v>101.66730110899999</v>
          </cell>
          <cell r="I59">
            <v>107.891429548</v>
          </cell>
          <cell r="J59">
            <v>120.20141255</v>
          </cell>
          <cell r="K59">
            <v>130.25817237000001</v>
          </cell>
          <cell r="L59">
            <v>140.95240230300001</v>
          </cell>
          <cell r="M59">
            <v>154.805714639</v>
          </cell>
          <cell r="N59">
            <v>130.519402047</v>
          </cell>
          <cell r="O59">
            <v>138.46144202900001</v>
          </cell>
          <cell r="P59">
            <v>141.44452197800001</v>
          </cell>
        </row>
        <row r="60">
          <cell r="B60">
            <v>469.491026353</v>
          </cell>
          <cell r="C60">
            <v>493.75797004999998</v>
          </cell>
          <cell r="D60">
            <v>456.75392354299998</v>
          </cell>
          <cell r="E60">
            <v>384.31048576400002</v>
          </cell>
          <cell r="F60">
            <v>358.732092421</v>
          </cell>
          <cell r="G60">
            <v>338.459490668</v>
          </cell>
          <cell r="H60">
            <v>282.21046257699999</v>
          </cell>
          <cell r="I60">
            <v>290.98853312599999</v>
          </cell>
          <cell r="J60">
            <v>291.06356866200002</v>
          </cell>
          <cell r="K60">
            <v>303.52671096799997</v>
          </cell>
          <cell r="L60">
            <v>306.32757790300002</v>
          </cell>
          <cell r="M60">
            <v>248.72125457600001</v>
          </cell>
          <cell r="N60">
            <v>197.033992205</v>
          </cell>
          <cell r="O60">
            <v>199.343402352</v>
          </cell>
          <cell r="P60">
            <v>190.31548147699999</v>
          </cell>
        </row>
        <row r="61">
          <cell r="B61">
            <v>284.82899833699997</v>
          </cell>
          <cell r="C61">
            <v>315.50032248100001</v>
          </cell>
          <cell r="D61">
            <v>292.91197817800003</v>
          </cell>
          <cell r="E61">
            <v>252.078890229</v>
          </cell>
          <cell r="F61">
            <v>236.02014403800001</v>
          </cell>
          <cell r="G61">
            <v>221.92589263799999</v>
          </cell>
          <cell r="H61">
            <v>184.199571402</v>
          </cell>
          <cell r="I61">
            <v>189.539562859</v>
          </cell>
          <cell r="J61">
            <v>187.42657550499999</v>
          </cell>
          <cell r="K61">
            <v>200.73200780799999</v>
          </cell>
          <cell r="L61">
            <v>204.503567686</v>
          </cell>
          <cell r="M61">
            <v>145.50632714100001</v>
          </cell>
          <cell r="N61">
            <v>114.523356178</v>
          </cell>
          <cell r="O61">
            <v>110.64980721400001</v>
          </cell>
          <cell r="P61">
            <v>104.03431889300001</v>
          </cell>
        </row>
        <row r="62">
          <cell r="B62">
            <v>19.520922149</v>
          </cell>
          <cell r="C62">
            <v>20.236463319999999</v>
          </cell>
          <cell r="D62">
            <v>20.273610926</v>
          </cell>
          <cell r="E62">
            <v>16.504986844000001</v>
          </cell>
          <cell r="F62">
            <v>17.541126990999999</v>
          </cell>
          <cell r="G62">
            <v>19.204782296000001</v>
          </cell>
          <cell r="H62">
            <v>14.238022247</v>
          </cell>
          <cell r="I62">
            <v>14.660192301</v>
          </cell>
          <cell r="J62">
            <v>14.646800777999999</v>
          </cell>
          <cell r="K62">
            <v>13.993828997</v>
          </cell>
          <cell r="L62">
            <v>13.528967711</v>
          </cell>
          <cell r="M62">
            <v>13.558392731</v>
          </cell>
          <cell r="N62">
            <v>12.264627846</v>
          </cell>
          <cell r="O62">
            <v>12.660042410999999</v>
          </cell>
          <cell r="P62">
            <v>9.2914877090000001</v>
          </cell>
        </row>
        <row r="63">
          <cell r="B63">
            <v>165.14110586699999</v>
          </cell>
          <cell r="C63">
            <v>158.02118424899999</v>
          </cell>
          <cell r="D63">
            <v>143.56833443900001</v>
          </cell>
          <cell r="E63">
            <v>115.726608691</v>
          </cell>
          <cell r="F63">
            <v>105.170821391</v>
          </cell>
          <cell r="G63">
            <v>97.328815735000006</v>
          </cell>
          <cell r="H63">
            <v>83.772868927999994</v>
          </cell>
          <cell r="I63">
            <v>86.788777965999998</v>
          </cell>
          <cell r="J63">
            <v>88.990192379999996</v>
          </cell>
          <cell r="K63">
            <v>88.800874163000003</v>
          </cell>
          <cell r="L63">
            <v>88.295042506000001</v>
          </cell>
          <cell r="M63">
            <v>89.656534703999995</v>
          </cell>
          <cell r="N63">
            <v>70.246008180999993</v>
          </cell>
          <cell r="O63">
            <v>76.033552727</v>
          </cell>
          <cell r="P63">
            <v>76.989674875999995</v>
          </cell>
        </row>
        <row r="64">
          <cell r="B64">
            <v>187.57258567</v>
          </cell>
          <cell r="C64">
            <v>207.14774137800001</v>
          </cell>
          <cell r="D64">
            <v>191.32244224799999</v>
          </cell>
          <cell r="E64">
            <v>164.613676148</v>
          </cell>
          <cell r="F64">
            <v>150.102099608</v>
          </cell>
          <cell r="G64">
            <v>144.31358196900001</v>
          </cell>
          <cell r="H64">
            <v>131.99217633699999</v>
          </cell>
          <cell r="I64">
            <v>131.857564432</v>
          </cell>
          <cell r="J64">
            <v>134.140728411</v>
          </cell>
          <cell r="K64">
            <v>133.77980650200001</v>
          </cell>
          <cell r="L64">
            <v>130.62162875000001</v>
          </cell>
          <cell r="M64">
            <v>128.065945056</v>
          </cell>
          <cell r="N64">
            <v>91.302660516000003</v>
          </cell>
          <cell r="O64">
            <v>91.411263898000001</v>
          </cell>
          <cell r="P64">
            <v>93.703611753999994</v>
          </cell>
        </row>
        <row r="65"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B66">
            <v>964.83022395099999</v>
          </cell>
          <cell r="C66">
            <v>979.33029861600005</v>
          </cell>
          <cell r="D66">
            <v>970.77881990200001</v>
          </cell>
          <cell r="E66">
            <v>833.74755772399999</v>
          </cell>
          <cell r="F66">
            <v>806.78262631999996</v>
          </cell>
          <cell r="G66">
            <v>808.36579151599994</v>
          </cell>
          <cell r="H66">
            <v>707.31953770899997</v>
          </cell>
          <cell r="I66">
            <v>783.89630135599998</v>
          </cell>
          <cell r="J66">
            <v>819.870745941</v>
          </cell>
          <cell r="K66">
            <v>858.55590774300003</v>
          </cell>
          <cell r="L66">
            <v>859.95119714500004</v>
          </cell>
          <cell r="M66">
            <v>886.99895241499996</v>
          </cell>
          <cell r="N66">
            <v>773.26196898900002</v>
          </cell>
          <cell r="O66">
            <v>806.53541404500004</v>
          </cell>
          <cell r="P66">
            <v>791.86696650099998</v>
          </cell>
        </row>
        <row r="67">
          <cell r="B67">
            <v>749.52402762500003</v>
          </cell>
          <cell r="C67">
            <v>782.38367391999998</v>
          </cell>
          <cell r="D67">
            <v>760.29081006599995</v>
          </cell>
          <cell r="E67">
            <v>655.00079603699999</v>
          </cell>
          <cell r="F67">
            <v>637.61050215600005</v>
          </cell>
          <cell r="G67">
            <v>633.09486041900004</v>
          </cell>
          <cell r="H67">
            <v>543.81559313100001</v>
          </cell>
          <cell r="I67">
            <v>623.33626586499997</v>
          </cell>
          <cell r="J67">
            <v>658.30967462299998</v>
          </cell>
          <cell r="K67">
            <v>694.61177490299997</v>
          </cell>
          <cell r="L67">
            <v>708.60877408500005</v>
          </cell>
          <cell r="M67">
            <v>732.76210952600002</v>
          </cell>
          <cell r="N67">
            <v>637.39795313100001</v>
          </cell>
          <cell r="O67">
            <v>679.48356896799999</v>
          </cell>
          <cell r="P67">
            <v>669.939866854</v>
          </cell>
        </row>
        <row r="68">
          <cell r="B68">
            <v>583.30815164000001</v>
          </cell>
          <cell r="C68">
            <v>631.27268999700004</v>
          </cell>
          <cell r="D68">
            <v>614.60801644900005</v>
          </cell>
          <cell r="E68">
            <v>525.85622611199994</v>
          </cell>
          <cell r="F68">
            <v>511.83036896900001</v>
          </cell>
          <cell r="G68">
            <v>511.156647437</v>
          </cell>
          <cell r="H68">
            <v>435.82457237699998</v>
          </cell>
          <cell r="I68">
            <v>471.86686896600003</v>
          </cell>
          <cell r="J68">
            <v>502.10004653599998</v>
          </cell>
          <cell r="K68">
            <v>539.45501378899996</v>
          </cell>
          <cell r="L68">
            <v>552.59169595000003</v>
          </cell>
          <cell r="M68">
            <v>612.79414433900001</v>
          </cell>
          <cell r="N68">
            <v>536.08886982700005</v>
          </cell>
          <cell r="O68">
            <v>574.50412502200004</v>
          </cell>
          <cell r="P68">
            <v>567.10462321199998</v>
          </cell>
        </row>
        <row r="69">
          <cell r="B69">
            <v>166.215875985</v>
          </cell>
          <cell r="C69">
            <v>151.11098392299999</v>
          </cell>
          <cell r="D69">
            <v>145.68279361699999</v>
          </cell>
          <cell r="E69">
            <v>129.144569926</v>
          </cell>
          <cell r="F69">
            <v>125.78013318799999</v>
          </cell>
          <cell r="G69">
            <v>121.938212982</v>
          </cell>
          <cell r="H69">
            <v>107.991020754</v>
          </cell>
          <cell r="I69">
            <v>151.46939689800001</v>
          </cell>
          <cell r="J69">
            <v>156.20962808799999</v>
          </cell>
          <cell r="K69">
            <v>155.15676111299999</v>
          </cell>
          <cell r="L69">
            <v>156.017078134</v>
          </cell>
          <cell r="M69">
            <v>119.967965186</v>
          </cell>
          <cell r="N69">
            <v>101.309083304</v>
          </cell>
          <cell r="O69">
            <v>104.979443946</v>
          </cell>
          <cell r="P69">
            <v>102.83524364199999</v>
          </cell>
        </row>
        <row r="70">
          <cell r="B70">
            <v>33.378320844999998</v>
          </cell>
          <cell r="C70">
            <v>31.114514223</v>
          </cell>
          <cell r="D70">
            <v>56.930313830000003</v>
          </cell>
          <cell r="E70">
            <v>48.313840155000001</v>
          </cell>
          <cell r="F70">
            <v>48.238199002999998</v>
          </cell>
          <cell r="G70">
            <v>61.088383604000001</v>
          </cell>
          <cell r="H70">
            <v>61.562172975000003</v>
          </cell>
          <cell r="I70">
            <v>56.230708346</v>
          </cell>
          <cell r="J70">
            <v>54.750018415</v>
          </cell>
          <cell r="K70">
            <v>56.078704707</v>
          </cell>
          <cell r="L70">
            <v>47.594373728000001</v>
          </cell>
          <cell r="M70">
            <v>47.175380818000001</v>
          </cell>
          <cell r="N70">
            <v>49.680379406</v>
          </cell>
          <cell r="O70">
            <v>39.304279057999999</v>
          </cell>
          <cell r="P70">
            <v>36.251367178999999</v>
          </cell>
        </row>
        <row r="71">
          <cell r="B71">
            <v>181.92787548199999</v>
          </cell>
          <cell r="C71">
            <v>165.832110473</v>
          </cell>
          <cell r="D71">
            <v>153.55769600599999</v>
          </cell>
          <cell r="E71">
            <v>130.43292153199999</v>
          </cell>
          <cell r="F71">
            <v>120.933925161</v>
          </cell>
          <cell r="G71">
            <v>114.182547492</v>
          </cell>
          <cell r="H71">
            <v>101.941771602</v>
          </cell>
          <cell r="I71">
            <v>104.32932714499999</v>
          </cell>
          <cell r="J71">
            <v>106.811052903</v>
          </cell>
          <cell r="K71">
            <v>107.86542813299999</v>
          </cell>
          <cell r="L71">
            <v>103.74804933199999</v>
          </cell>
          <cell r="M71">
            <v>107.06146207099999</v>
          </cell>
          <cell r="N71">
            <v>86.183636453000005</v>
          </cell>
          <cell r="O71">
            <v>87.747566019000004</v>
          </cell>
          <cell r="P71">
            <v>85.675732468000007</v>
          </cell>
        </row>
        <row r="72">
          <cell r="B72">
            <v>142.38876872399999</v>
          </cell>
          <cell r="C72">
            <v>108.812985184</v>
          </cell>
          <cell r="D72">
            <v>97.393525330000003</v>
          </cell>
          <cell r="E72">
            <v>82.008107222999996</v>
          </cell>
          <cell r="F72">
            <v>72.866393733999999</v>
          </cell>
          <cell r="G72">
            <v>66.055702843000006</v>
          </cell>
          <cell r="H72">
            <v>58.441109582000003</v>
          </cell>
          <cell r="I72">
            <v>57.600243290999998</v>
          </cell>
          <cell r="J72">
            <v>57.400034507000001</v>
          </cell>
          <cell r="K72">
            <v>54.939148326000002</v>
          </cell>
          <cell r="L72">
            <v>51.188657356</v>
          </cell>
          <cell r="M72">
            <v>49.673584804000001</v>
          </cell>
          <cell r="N72">
            <v>38.135918881999999</v>
          </cell>
          <cell r="O72">
            <v>37.930449904</v>
          </cell>
          <cell r="P72">
            <v>36.873521297000003</v>
          </cell>
        </row>
        <row r="73">
          <cell r="B73">
            <v>39.539106758000003</v>
          </cell>
          <cell r="C73">
            <v>57.019125289000002</v>
          </cell>
          <cell r="D73">
            <v>56.164170677000001</v>
          </cell>
          <cell r="E73">
            <v>48.424814308999999</v>
          </cell>
          <cell r="F73">
            <v>48.067531426999999</v>
          </cell>
          <cell r="G73">
            <v>48.126844650000002</v>
          </cell>
          <cell r="H73">
            <v>43.50066202</v>
          </cell>
          <cell r="I73">
            <v>46.729083854000002</v>
          </cell>
          <cell r="J73">
            <v>49.411018394999999</v>
          </cell>
          <cell r="K73">
            <v>52.926279807</v>
          </cell>
          <cell r="L73">
            <v>52.559391976000001</v>
          </cell>
          <cell r="M73">
            <v>57.387877267</v>
          </cell>
          <cell r="N73">
            <v>48.047717571</v>
          </cell>
          <cell r="O73">
            <v>49.817116114999997</v>
          </cell>
          <cell r="P73">
            <v>48.802211171000003</v>
          </cell>
        </row>
        <row r="74">
          <cell r="B74">
            <v>2426.7145695899999</v>
          </cell>
          <cell r="C74">
            <v>2145.2585167289999</v>
          </cell>
          <cell r="D74">
            <v>2249.26971817</v>
          </cell>
          <cell r="E74">
            <v>1938.7052900159999</v>
          </cell>
          <cell r="F74">
            <v>1912.697575919</v>
          </cell>
          <cell r="G74">
            <v>1914.5894932829999</v>
          </cell>
          <cell r="H74">
            <v>1731.3522358390001</v>
          </cell>
          <cell r="I74">
            <v>1706.1185395689999</v>
          </cell>
          <cell r="J74">
            <v>1763.189035246</v>
          </cell>
          <cell r="K74">
            <v>1776.050550169</v>
          </cell>
          <cell r="L74">
            <v>1951.6978942220001</v>
          </cell>
          <cell r="M74">
            <v>2160.6681255019998</v>
          </cell>
          <cell r="N74">
            <v>1690.25782144</v>
          </cell>
          <cell r="O74">
            <v>1731.8005329939999</v>
          </cell>
          <cell r="P74">
            <v>1759.7919302400001</v>
          </cell>
        </row>
        <row r="75">
          <cell r="B75">
            <v>1705.9277292530001</v>
          </cell>
          <cell r="C75">
            <v>1525.4645930250001</v>
          </cell>
          <cell r="D75">
            <v>1531.1869747400001</v>
          </cell>
          <cell r="E75">
            <v>1358.0097320100001</v>
          </cell>
          <cell r="F75">
            <v>1362.0211016969999</v>
          </cell>
          <cell r="G75">
            <v>1298.2246961190001</v>
          </cell>
          <cell r="H75">
            <v>1229.820553392</v>
          </cell>
          <cell r="I75">
            <v>1232.499718114</v>
          </cell>
          <cell r="J75">
            <v>1303.882066545</v>
          </cell>
          <cell r="K75">
            <v>1352.5427233339999</v>
          </cell>
          <cell r="L75">
            <v>1533.371168782</v>
          </cell>
          <cell r="M75">
            <v>1745.94644558</v>
          </cell>
          <cell r="N75">
            <v>1342.74535135</v>
          </cell>
          <cell r="O75">
            <v>1406.8786361719999</v>
          </cell>
          <cell r="P75">
            <v>1464.0151368700001</v>
          </cell>
        </row>
        <row r="76">
          <cell r="B76">
            <v>68.021051717999995</v>
          </cell>
          <cell r="C76">
            <v>70.274697848000002</v>
          </cell>
          <cell r="D76">
            <v>75.023352725999999</v>
          </cell>
          <cell r="E76">
            <v>58.025687118</v>
          </cell>
          <cell r="F76">
            <v>57.532471086999998</v>
          </cell>
          <cell r="G76">
            <v>62.711020062999999</v>
          </cell>
          <cell r="H76">
            <v>47.193319678000002</v>
          </cell>
          <cell r="I76">
            <v>56.798985389000002</v>
          </cell>
          <cell r="J76">
            <v>61.898572610999999</v>
          </cell>
          <cell r="K76">
            <v>59.373301994000002</v>
          </cell>
          <cell r="L76">
            <v>58.578411391000003</v>
          </cell>
          <cell r="M76">
            <v>67.826972752000003</v>
          </cell>
          <cell r="N76">
            <v>62.492004457999997</v>
          </cell>
          <cell r="O76">
            <v>63.139587059</v>
          </cell>
          <cell r="P76">
            <v>50.496152207000002</v>
          </cell>
        </row>
        <row r="77">
          <cell r="B77">
            <v>23.835192365000001</v>
          </cell>
          <cell r="C77">
            <v>23.426213101999998</v>
          </cell>
          <cell r="D77">
            <v>21.441839607999999</v>
          </cell>
          <cell r="E77">
            <v>16.750007020999998</v>
          </cell>
          <cell r="F77">
            <v>16.17763051</v>
          </cell>
          <cell r="G77">
            <v>15.804542259</v>
          </cell>
          <cell r="H77">
            <v>10.367078373</v>
          </cell>
          <cell r="I77">
            <v>10.081967077</v>
          </cell>
          <cell r="J77">
            <v>9.8456344399999995</v>
          </cell>
          <cell r="K77">
            <v>9.6776619900000007</v>
          </cell>
          <cell r="L77">
            <v>9.5325167250000007</v>
          </cell>
          <cell r="M77">
            <v>9.6391439850000005</v>
          </cell>
          <cell r="N77">
            <v>7.3035177210000004</v>
          </cell>
          <cell r="O77">
            <v>6.857366828</v>
          </cell>
          <cell r="P77">
            <v>6.6174878770000003</v>
          </cell>
        </row>
        <row r="78">
          <cell r="B78">
            <v>628.93059625399997</v>
          </cell>
          <cell r="C78">
            <v>526.09301275300004</v>
          </cell>
          <cell r="D78">
            <v>621.61755109600006</v>
          </cell>
          <cell r="E78">
            <v>505.919863867</v>
          </cell>
          <cell r="F78">
            <v>476.96637262500002</v>
          </cell>
          <cell r="G78">
            <v>537.849234841</v>
          </cell>
          <cell r="H78">
            <v>443.97128439699998</v>
          </cell>
          <cell r="I78">
            <v>406.73786898899999</v>
          </cell>
          <cell r="J78">
            <v>387.56276164899998</v>
          </cell>
          <cell r="K78">
            <v>354.45686285099998</v>
          </cell>
          <cell r="L78">
            <v>350.21579732399999</v>
          </cell>
          <cell r="M78">
            <v>337.25556318500003</v>
          </cell>
          <cell r="N78">
            <v>277.71694790999999</v>
          </cell>
          <cell r="O78">
            <v>254.92494293499999</v>
          </cell>
          <cell r="P78">
            <v>238.66315328600001</v>
          </cell>
        </row>
        <row r="79">
          <cell r="B79">
            <v>6369.7333828990004</v>
          </cell>
          <cell r="C79">
            <v>6082.9821482420002</v>
          </cell>
          <cell r="D79">
            <v>4843.3209347020002</v>
          </cell>
          <cell r="E79">
            <v>4869.1887238620002</v>
          </cell>
          <cell r="F79">
            <v>4262.8142085609998</v>
          </cell>
          <cell r="G79">
            <v>4067.7332166330002</v>
          </cell>
          <cell r="H79">
            <v>3750.9510639119999</v>
          </cell>
          <cell r="I79">
            <v>4141.3222200780001</v>
          </cell>
          <cell r="J79">
            <v>4275.231586803</v>
          </cell>
          <cell r="K79">
            <v>3943.9754018419999</v>
          </cell>
          <cell r="L79">
            <v>4359.8184092969996</v>
          </cell>
          <cell r="M79">
            <v>3437.4746598329998</v>
          </cell>
          <cell r="N79">
            <v>3977.7986562450001</v>
          </cell>
          <cell r="O79">
            <v>3564.6260202779999</v>
          </cell>
          <cell r="P79">
            <v>3296.211085375</v>
          </cell>
        </row>
        <row r="80">
          <cell r="B80">
            <v>490.432871181</v>
          </cell>
          <cell r="C80">
            <v>411.84290719799998</v>
          </cell>
          <cell r="D80">
            <v>414.46162906299998</v>
          </cell>
          <cell r="E80">
            <v>345.23027744799998</v>
          </cell>
          <cell r="F80">
            <v>313.99726700999997</v>
          </cell>
          <cell r="G80">
            <v>297.65820147800002</v>
          </cell>
          <cell r="H80">
            <v>274.63524423299998</v>
          </cell>
          <cell r="I80">
            <v>301.370441137</v>
          </cell>
          <cell r="J80">
            <v>296.14376678999997</v>
          </cell>
          <cell r="K80">
            <v>283.005928896</v>
          </cell>
          <cell r="L80">
            <v>270.06158609300002</v>
          </cell>
          <cell r="M80">
            <v>233.53101471400001</v>
          </cell>
          <cell r="N80">
            <v>225.031088426</v>
          </cell>
          <cell r="O80">
            <v>231.34483261299999</v>
          </cell>
          <cell r="P80">
            <v>277.72942161600002</v>
          </cell>
        </row>
        <row r="81">
          <cell r="B81">
            <v>828.48916148599994</v>
          </cell>
          <cell r="C81">
            <v>759.67967145600005</v>
          </cell>
          <cell r="D81">
            <v>763.083968411</v>
          </cell>
          <cell r="E81">
            <v>664.52112673900001</v>
          </cell>
          <cell r="F81">
            <v>696.12689369700001</v>
          </cell>
          <cell r="G81">
            <v>924.36161526399997</v>
          </cell>
          <cell r="H81">
            <v>600.02749411000002</v>
          </cell>
          <cell r="I81">
            <v>638.26670342199998</v>
          </cell>
          <cell r="J81">
            <v>673.35008868099999</v>
          </cell>
          <cell r="K81">
            <v>649.55364371600001</v>
          </cell>
          <cell r="L81">
            <v>660.83666263700002</v>
          </cell>
          <cell r="M81">
            <v>669.18880362000004</v>
          </cell>
          <cell r="N81">
            <v>580.44861188000004</v>
          </cell>
          <cell r="O81">
            <v>641.88245712299999</v>
          </cell>
          <cell r="P81">
            <v>637.77650424700005</v>
          </cell>
        </row>
        <row r="82">
          <cell r="B82">
            <v>553.21688857000004</v>
          </cell>
          <cell r="C82">
            <v>526.95418654900004</v>
          </cell>
          <cell r="D82">
            <v>517.74684972700004</v>
          </cell>
          <cell r="E82">
            <v>441.657412093</v>
          </cell>
          <cell r="F82">
            <v>458.506860958</v>
          </cell>
          <cell r="G82">
            <v>596.10898219600006</v>
          </cell>
          <cell r="H82">
            <v>394.52158635400002</v>
          </cell>
          <cell r="I82">
            <v>428.66649505499998</v>
          </cell>
          <cell r="J82">
            <v>460.26635004299999</v>
          </cell>
          <cell r="K82">
            <v>449.52660906900002</v>
          </cell>
          <cell r="L82">
            <v>461.269440739</v>
          </cell>
          <cell r="M82">
            <v>472.34408434699998</v>
          </cell>
          <cell r="N82">
            <v>405.31945770599998</v>
          </cell>
          <cell r="O82">
            <v>447.74387738899998</v>
          </cell>
          <cell r="P82">
            <v>454.70408492199999</v>
          </cell>
        </row>
        <row r="83">
          <cell r="B83">
            <v>275.27227291600002</v>
          </cell>
          <cell r="C83">
            <v>232.72548490700001</v>
          </cell>
          <cell r="D83">
            <v>245.33711868399999</v>
          </cell>
          <cell r="E83">
            <v>222.86371464600001</v>
          </cell>
          <cell r="F83">
            <v>237.62003273900001</v>
          </cell>
          <cell r="G83">
            <v>328.25263306800002</v>
          </cell>
          <cell r="H83">
            <v>205.505907756</v>
          </cell>
          <cell r="I83">
            <v>209.60020836699999</v>
          </cell>
          <cell r="J83">
            <v>213.083738638</v>
          </cell>
          <cell r="K83">
            <v>200.02703464699999</v>
          </cell>
          <cell r="L83">
            <v>199.56722189800001</v>
          </cell>
          <cell r="M83">
            <v>196.84471927300001</v>
          </cell>
          <cell r="N83">
            <v>175.12915417400001</v>
          </cell>
          <cell r="O83">
            <v>194.13857973399999</v>
          </cell>
          <cell r="P83">
            <v>183.07241932599999</v>
          </cell>
        </row>
        <row r="84">
          <cell r="B84">
            <v>244.46971554800001</v>
          </cell>
          <cell r="C84">
            <v>240.74276041799999</v>
          </cell>
          <cell r="D84">
            <v>243.516833144</v>
          </cell>
          <cell r="E84">
            <v>228.12544471199999</v>
          </cell>
          <cell r="F84">
            <v>226.62205670200001</v>
          </cell>
          <cell r="G84">
            <v>219.051144846</v>
          </cell>
          <cell r="H84">
            <v>222.789313311</v>
          </cell>
          <cell r="I84">
            <v>219.425800635</v>
          </cell>
          <cell r="J84">
            <v>201.37600814699999</v>
          </cell>
          <cell r="K84">
            <v>222.21703487400001</v>
          </cell>
          <cell r="L84">
            <v>224.375484054</v>
          </cell>
          <cell r="M84">
            <v>218.51001711399999</v>
          </cell>
          <cell r="N84">
            <v>200.07825350100001</v>
          </cell>
          <cell r="O84">
            <v>203.18952354000001</v>
          </cell>
          <cell r="P84">
            <v>169.63620378799999</v>
          </cell>
        </row>
        <row r="85">
          <cell r="B85">
            <v>116.29953300699999</v>
          </cell>
          <cell r="C85">
            <v>114.97494107199999</v>
          </cell>
          <cell r="D85">
            <v>116.394482536</v>
          </cell>
          <cell r="E85">
            <v>109.249646764</v>
          </cell>
          <cell r="F85">
            <v>109.13254019</v>
          </cell>
          <cell r="G85">
            <v>107.8172608</v>
          </cell>
          <cell r="H85">
            <v>109.023841719</v>
          </cell>
          <cell r="I85">
            <v>107.577665618</v>
          </cell>
          <cell r="J85">
            <v>100.443768885</v>
          </cell>
          <cell r="K85">
            <v>112.387644135</v>
          </cell>
          <cell r="L85">
            <v>114.386726384</v>
          </cell>
          <cell r="M85">
            <v>110.424093644</v>
          </cell>
          <cell r="N85">
            <v>109.164270966</v>
          </cell>
          <cell r="O85">
            <v>111.074198055</v>
          </cell>
          <cell r="P85">
            <v>88.540922445000007</v>
          </cell>
        </row>
        <row r="86">
          <cell r="B86">
            <v>128.170182541</v>
          </cell>
          <cell r="C86">
            <v>125.767819346</v>
          </cell>
          <cell r="D86">
            <v>127.122350608</v>
          </cell>
          <cell r="E86">
            <v>118.875797948</v>
          </cell>
          <cell r="F86">
            <v>117.48951651199999</v>
          </cell>
          <cell r="G86">
            <v>111.233884046</v>
          </cell>
          <cell r="H86">
            <v>113.76547159099999</v>
          </cell>
          <cell r="I86">
            <v>111.848135016</v>
          </cell>
          <cell r="J86">
            <v>100.932239262</v>
          </cell>
          <cell r="K86">
            <v>109.829390739</v>
          </cell>
          <cell r="L86">
            <v>109.98875767</v>
          </cell>
          <cell r="M86">
            <v>108.085923471</v>
          </cell>
          <cell r="N86">
            <v>90.913982535000002</v>
          </cell>
          <cell r="O86">
            <v>92.115325485</v>
          </cell>
          <cell r="P86">
            <v>81.095281342999996</v>
          </cell>
        </row>
        <row r="87">
          <cell r="B87">
            <v>313.53742338199999</v>
          </cell>
          <cell r="C87">
            <v>319.960111369</v>
          </cell>
          <cell r="D87">
            <v>317.298991978</v>
          </cell>
          <cell r="E87">
            <v>275.903719443</v>
          </cell>
          <cell r="F87">
            <v>274.86881541600002</v>
          </cell>
          <cell r="G87">
            <v>268.92683390899998</v>
          </cell>
          <cell r="H87">
            <v>265.41713391399998</v>
          </cell>
          <cell r="I87">
            <v>283.18317590999999</v>
          </cell>
          <cell r="J87">
            <v>304.42051737000003</v>
          </cell>
          <cell r="K87">
            <v>348.07593762599998</v>
          </cell>
          <cell r="L87">
            <v>349.40581263500002</v>
          </cell>
          <cell r="M87">
            <v>352.299302872</v>
          </cell>
          <cell r="N87">
            <v>246.89193469099999</v>
          </cell>
          <cell r="O87">
            <v>277.11371685400002</v>
          </cell>
          <cell r="P87">
            <v>290.16195214300001</v>
          </cell>
        </row>
        <row r="88">
          <cell r="B88">
            <v>81.296126248999997</v>
          </cell>
          <cell r="C88">
            <v>91.201972147999996</v>
          </cell>
          <cell r="D88">
            <v>89.204811133000007</v>
          </cell>
          <cell r="E88">
            <v>72.796715176000006</v>
          </cell>
          <cell r="F88">
            <v>73.787605417999998</v>
          </cell>
          <cell r="G88">
            <v>72.723550923999994</v>
          </cell>
          <cell r="H88">
            <v>66.129386668999999</v>
          </cell>
          <cell r="I88">
            <v>74.060630177999997</v>
          </cell>
          <cell r="J88">
            <v>80.761570110999997</v>
          </cell>
          <cell r="K88">
            <v>85.886356522</v>
          </cell>
          <cell r="L88">
            <v>85.899153029999994</v>
          </cell>
          <cell r="M88">
            <v>90.869373476000007</v>
          </cell>
          <cell r="N88">
            <v>47.885551565999997</v>
          </cell>
          <cell r="O88">
            <v>58.646993520999999</v>
          </cell>
          <cell r="P88">
            <v>79.246739683000001</v>
          </cell>
        </row>
        <row r="89">
          <cell r="B89">
            <v>32.890762408999997</v>
          </cell>
          <cell r="C89">
            <v>32.054430863</v>
          </cell>
          <cell r="D89">
            <v>30.595764745</v>
          </cell>
          <cell r="E89">
            <v>24.584363711999998</v>
          </cell>
          <cell r="F89">
            <v>25.926921580999998</v>
          </cell>
          <cell r="G89">
            <v>28.507003161</v>
          </cell>
          <cell r="H89">
            <v>22.43195601</v>
          </cell>
          <cell r="I89">
            <v>23.852923535999999</v>
          </cell>
          <cell r="J89">
            <v>22.363584714000002</v>
          </cell>
          <cell r="K89">
            <v>21.452989453000001</v>
          </cell>
          <cell r="L89">
            <v>19.690548055000001</v>
          </cell>
          <cell r="M89">
            <v>17.24852413</v>
          </cell>
          <cell r="N89">
            <v>15.395217146</v>
          </cell>
          <cell r="O89">
            <v>15.265778267</v>
          </cell>
          <cell r="P89">
            <v>14.444875192</v>
          </cell>
        </row>
        <row r="90">
          <cell r="B90">
            <v>199.35053472499999</v>
          </cell>
          <cell r="C90">
            <v>196.703708358</v>
          </cell>
          <cell r="D90">
            <v>197.49841609999999</v>
          </cell>
          <cell r="E90">
            <v>178.522640556</v>
          </cell>
          <cell r="F90">
            <v>175.154288417</v>
          </cell>
          <cell r="G90">
            <v>167.69627982399999</v>
          </cell>
          <cell r="H90">
            <v>176.855791235</v>
          </cell>
          <cell r="I90">
            <v>185.26962219699999</v>
          </cell>
          <cell r="J90">
            <v>201.29536254499999</v>
          </cell>
          <cell r="K90">
            <v>240.736591651</v>
          </cell>
          <cell r="L90">
            <v>243.816111549</v>
          </cell>
          <cell r="M90">
            <v>244.181405265</v>
          </cell>
          <cell r="N90">
            <v>183.61116597899999</v>
          </cell>
          <cell r="O90">
            <v>203.200945066</v>
          </cell>
          <cell r="P90">
            <v>196.470337269</v>
          </cell>
        </row>
        <row r="91">
          <cell r="B91">
            <v>7.5430983510000003</v>
          </cell>
          <cell r="C91">
            <v>9.4148838870000002</v>
          </cell>
          <cell r="D91">
            <v>9.5624470039999991</v>
          </cell>
          <cell r="E91">
            <v>7.0248423789999999</v>
          </cell>
          <cell r="F91">
            <v>7.459378547</v>
          </cell>
          <cell r="G91">
            <v>7.2116807959999996</v>
          </cell>
          <cell r="H91">
            <v>11.562799386</v>
          </cell>
          <cell r="I91">
            <v>13.110081228</v>
          </cell>
          <cell r="J91">
            <v>24.429317252000001</v>
          </cell>
          <cell r="K91">
            <v>28.763176814000001</v>
          </cell>
          <cell r="L91">
            <v>28.023421632000002</v>
          </cell>
          <cell r="M91">
            <v>27.395590688999999</v>
          </cell>
          <cell r="N91">
            <v>25.467281925999998</v>
          </cell>
          <cell r="O91">
            <v>31.896420889000002</v>
          </cell>
          <cell r="P91">
            <v>26.101459132999999</v>
          </cell>
        </row>
        <row r="92"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</row>
        <row r="93">
          <cell r="B93">
            <v>180911.91014673701</v>
          </cell>
          <cell r="C93">
            <v>180401.23362846099</v>
          </cell>
          <cell r="D93">
            <v>170981.67729473201</v>
          </cell>
          <cell r="E93">
            <v>137496.041910653</v>
          </cell>
          <cell r="F93">
            <v>146354.31727807099</v>
          </cell>
          <cell r="G93">
            <v>150792.08879345999</v>
          </cell>
          <cell r="H93">
            <v>119712.343849731</v>
          </cell>
          <cell r="I93">
            <v>126641.46618524101</v>
          </cell>
          <cell r="J93">
            <v>129870.301002554</v>
          </cell>
          <cell r="K93">
            <v>120093.919398522</v>
          </cell>
          <cell r="L93">
            <v>113423.408917061</v>
          </cell>
          <cell r="M93">
            <v>108792.517785823</v>
          </cell>
          <cell r="N93">
            <v>94220.381416513002</v>
          </cell>
          <cell r="O93">
            <v>108080.272532583</v>
          </cell>
          <cell r="P93">
            <v>103027.936534084</v>
          </cell>
        </row>
        <row r="94">
          <cell r="B94">
            <v>82462.483655770993</v>
          </cell>
          <cell r="C94">
            <v>73218.444300788004</v>
          </cell>
          <cell r="D94">
            <v>64662.599185457002</v>
          </cell>
          <cell r="E94">
            <v>53416.287633658001</v>
          </cell>
          <cell r="F94">
            <v>52832.738468561998</v>
          </cell>
          <cell r="G94">
            <v>47036.593367606998</v>
          </cell>
          <cell r="H94">
            <v>42169.714433950001</v>
          </cell>
          <cell r="I94">
            <v>41109.729300901003</v>
          </cell>
          <cell r="J94">
            <v>38907.837919769998</v>
          </cell>
          <cell r="K94">
            <v>35197.042959874001</v>
          </cell>
          <cell r="L94">
            <v>32077.800766108001</v>
          </cell>
          <cell r="M94">
            <v>30433.357682721002</v>
          </cell>
          <cell r="N94">
            <v>21818.670689105002</v>
          </cell>
          <cell r="O94">
            <v>23114.196065550001</v>
          </cell>
          <cell r="P94">
            <v>24677.042994792999</v>
          </cell>
        </row>
        <row r="95">
          <cell r="B95">
            <v>70972.753356365007</v>
          </cell>
          <cell r="C95">
            <v>77947.642763220007</v>
          </cell>
          <cell r="D95">
            <v>78565.020232765004</v>
          </cell>
          <cell r="E95">
            <v>55856.378583051002</v>
          </cell>
          <cell r="F95">
            <v>63639.815969178002</v>
          </cell>
          <cell r="G95">
            <v>73125.493392852004</v>
          </cell>
          <cell r="H95">
            <v>49934.429865664999</v>
          </cell>
          <cell r="I95">
            <v>57165.809982239</v>
          </cell>
          <cell r="J95">
            <v>61914.792856038002</v>
          </cell>
          <cell r="K95">
            <v>56911.002778458002</v>
          </cell>
          <cell r="L95">
            <v>53977.417873350998</v>
          </cell>
          <cell r="M95">
            <v>50921.831549718998</v>
          </cell>
          <cell r="N95">
            <v>45520.177903648997</v>
          </cell>
          <cell r="O95">
            <v>56205.374818595999</v>
          </cell>
          <cell r="P95">
            <v>51557.995640581998</v>
          </cell>
        </row>
        <row r="96">
          <cell r="B96">
            <v>27476.673134601999</v>
          </cell>
          <cell r="C96">
            <v>29235.146564454</v>
          </cell>
          <cell r="D96">
            <v>27754.05787651</v>
          </cell>
          <cell r="E96">
            <v>28223.375693943999</v>
          </cell>
          <cell r="F96">
            <v>29881.76284033</v>
          </cell>
          <cell r="G96">
            <v>30630.002033001001</v>
          </cell>
          <cell r="H96">
            <v>27608.199550116002</v>
          </cell>
          <cell r="I96">
            <v>28365.926902102001</v>
          </cell>
          <cell r="J96">
            <v>29047.670226745999</v>
          </cell>
          <cell r="K96">
            <v>27985.873660189998</v>
          </cell>
          <cell r="L96">
            <v>27368.190277600999</v>
          </cell>
          <cell r="M96">
            <v>27437.328553382002</v>
          </cell>
          <cell r="N96">
            <v>26881.532823759</v>
          </cell>
          <cell r="O96">
            <v>28760.701648438</v>
          </cell>
          <cell r="P96">
            <v>26792.897898709001</v>
          </cell>
        </row>
        <row r="97">
          <cell r="B97">
            <v>609128.91594121396</v>
          </cell>
          <cell r="C97">
            <v>418950.977912742</v>
          </cell>
          <cell r="D97">
            <v>492541.04886581999</v>
          </cell>
          <cell r="E97">
            <v>394585.73306214903</v>
          </cell>
          <cell r="F97">
            <v>342481.28009776998</v>
          </cell>
          <cell r="G97">
            <v>513343.15272936202</v>
          </cell>
          <cell r="H97">
            <v>320565.15141411999</v>
          </cell>
          <cell r="I97">
            <v>368835.41578388098</v>
          </cell>
          <cell r="J97">
            <v>353999.264023297</v>
          </cell>
          <cell r="K97">
            <v>288389.17310021003</v>
          </cell>
          <cell r="L97">
            <v>331866.60659161001</v>
          </cell>
          <cell r="M97">
            <v>364117.61059465201</v>
          </cell>
          <cell r="N97">
            <v>263404.67362247698</v>
          </cell>
          <cell r="O97">
            <v>275242.56892428698</v>
          </cell>
          <cell r="P97">
            <v>269769.30320501502</v>
          </cell>
        </row>
        <row r="98">
          <cell r="B98">
            <v>10601.110362175001</v>
          </cell>
          <cell r="C98">
            <v>10898.895863883001</v>
          </cell>
          <cell r="D98">
            <v>10801.667714858</v>
          </cell>
          <cell r="E98">
            <v>9047.3193167059999</v>
          </cell>
          <cell r="F98">
            <v>8416.5038424279992</v>
          </cell>
          <cell r="G98">
            <v>7497.7954247369998</v>
          </cell>
          <cell r="H98">
            <v>6880.7292238440004</v>
          </cell>
          <cell r="I98">
            <v>6687.2530241599998</v>
          </cell>
          <cell r="J98">
            <v>6540.6473589779998</v>
          </cell>
          <cell r="K98">
            <v>7358.2751779359996</v>
          </cell>
          <cell r="L98">
            <v>6999.0484388240002</v>
          </cell>
          <cell r="M98">
            <v>6562.6589764299997</v>
          </cell>
          <cell r="N98">
            <v>4975.6901943840003</v>
          </cell>
          <cell r="O98">
            <v>5010.7979763869998</v>
          </cell>
          <cell r="P98">
            <v>5192.7107926150002</v>
          </cell>
        </row>
        <row r="99"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</row>
        <row r="100">
          <cell r="B100">
            <v>9395.6299999999992</v>
          </cell>
          <cell r="C100">
            <v>9926.2999999999993</v>
          </cell>
          <cell r="D100">
            <v>9789.0499999999993</v>
          </cell>
          <cell r="E100">
            <v>8124.05</v>
          </cell>
          <cell r="F100">
            <v>7611.07</v>
          </cell>
          <cell r="G100">
            <v>6720.76</v>
          </cell>
          <cell r="H100">
            <v>6132.7</v>
          </cell>
          <cell r="I100">
            <v>5990.63</v>
          </cell>
          <cell r="J100">
            <v>5869.46</v>
          </cell>
          <cell r="K100">
            <v>6725.14</v>
          </cell>
          <cell r="L100">
            <v>6233.13</v>
          </cell>
          <cell r="M100">
            <v>5811.53</v>
          </cell>
          <cell r="N100">
            <v>4253.3999999999996</v>
          </cell>
          <cell r="O100">
            <v>4320</v>
          </cell>
          <cell r="P100">
            <v>4491.1899999999996</v>
          </cell>
        </row>
        <row r="101">
          <cell r="B101">
            <v>1205.480362175</v>
          </cell>
          <cell r="C101">
            <v>972.59586388299999</v>
          </cell>
          <cell r="D101">
            <v>1012.617714858</v>
          </cell>
          <cell r="E101">
            <v>923.26931670600004</v>
          </cell>
          <cell r="F101">
            <v>805.43384242800005</v>
          </cell>
          <cell r="G101">
            <v>777.03542473699997</v>
          </cell>
          <cell r="H101">
            <v>748.02922384399994</v>
          </cell>
          <cell r="I101">
            <v>696.62302416</v>
          </cell>
          <cell r="J101">
            <v>671.18735897800002</v>
          </cell>
          <cell r="K101">
            <v>633.13517793599999</v>
          </cell>
          <cell r="L101">
            <v>765.91843882399996</v>
          </cell>
          <cell r="M101">
            <v>751.12897642999997</v>
          </cell>
          <cell r="N101">
            <v>722.29019438399996</v>
          </cell>
          <cell r="O101">
            <v>690.79797638699995</v>
          </cell>
          <cell r="P101">
            <v>701.520792615</v>
          </cell>
        </row>
        <row r="102"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</row>
        <row r="103">
          <cell r="B103">
            <v>10262.042667010001</v>
          </cell>
          <cell r="C103">
            <v>9302.5741929619999</v>
          </cell>
          <cell r="D103">
            <v>9770.4412494349999</v>
          </cell>
          <cell r="E103">
            <v>8665.3674553929995</v>
          </cell>
          <cell r="F103">
            <v>8364.1907877729991</v>
          </cell>
          <cell r="G103">
            <v>7055.0726663960004</v>
          </cell>
          <cell r="H103">
            <v>7079.0844936679996</v>
          </cell>
          <cell r="I103">
            <v>7162.6613605100001</v>
          </cell>
          <cell r="J103">
            <v>6777.7139642960001</v>
          </cell>
          <cell r="K103">
            <v>8196.8999076849996</v>
          </cell>
          <cell r="L103">
            <v>7697.6649356990001</v>
          </cell>
          <cell r="M103">
            <v>6814.1252016850003</v>
          </cell>
          <cell r="N103">
            <v>5206.0029691760001</v>
          </cell>
          <cell r="O103">
            <v>4961.546675781</v>
          </cell>
          <cell r="P103">
            <v>4936.8307825660004</v>
          </cell>
        </row>
        <row r="104">
          <cell r="B104">
            <v>9873.7000000000007</v>
          </cell>
          <cell r="C104">
            <v>8989.0400000000009</v>
          </cell>
          <cell r="D104">
            <v>9386.09</v>
          </cell>
          <cell r="E104">
            <v>8278.19</v>
          </cell>
          <cell r="F104">
            <v>7957.91</v>
          </cell>
          <cell r="G104">
            <v>6673.14</v>
          </cell>
          <cell r="H104">
            <v>6714.66</v>
          </cell>
          <cell r="I104">
            <v>6808.13</v>
          </cell>
          <cell r="J104">
            <v>6407.62</v>
          </cell>
          <cell r="K104">
            <v>7820.78</v>
          </cell>
          <cell r="L104">
            <v>7293.26</v>
          </cell>
          <cell r="M104">
            <v>6429.96</v>
          </cell>
          <cell r="N104">
            <v>4830.8599999999997</v>
          </cell>
          <cell r="O104">
            <v>4572.6099999999997</v>
          </cell>
          <cell r="P104">
            <v>4536.79</v>
          </cell>
        </row>
        <row r="105">
          <cell r="B105">
            <v>388.34266701000001</v>
          </cell>
          <cell r="C105">
            <v>313.53419296200002</v>
          </cell>
          <cell r="D105">
            <v>384.351249435</v>
          </cell>
          <cell r="E105">
            <v>387.177455393</v>
          </cell>
          <cell r="F105">
            <v>406.28078777299999</v>
          </cell>
          <cell r="G105">
            <v>381.932666396</v>
          </cell>
          <cell r="H105">
            <v>364.42449366800003</v>
          </cell>
          <cell r="I105">
            <v>354.53136051000001</v>
          </cell>
          <cell r="J105">
            <v>370.09396429600002</v>
          </cell>
          <cell r="K105">
            <v>376.11990768499999</v>
          </cell>
          <cell r="L105">
            <v>404.40493569900002</v>
          </cell>
          <cell r="M105">
            <v>384.165201685</v>
          </cell>
          <cell r="N105">
            <v>375.14296917600001</v>
          </cell>
          <cell r="O105">
            <v>388.93667578100002</v>
          </cell>
          <cell r="P105">
            <v>400.04078256600002</v>
          </cell>
        </row>
        <row r="106"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B107">
            <v>11752.120590271999</v>
          </cell>
          <cell r="C107">
            <v>10178.811031829</v>
          </cell>
          <cell r="D107">
            <v>4794.2769111320004</v>
          </cell>
          <cell r="E107">
            <v>4935.4360189210001</v>
          </cell>
          <cell r="F107">
            <v>148.51807161100001</v>
          </cell>
          <cell r="G107">
            <v>669.66143371199996</v>
          </cell>
          <cell r="H107">
            <v>-1310.9279123030001</v>
          </cell>
          <cell r="I107">
            <v>-1123.4501930450001</v>
          </cell>
          <cell r="J107">
            <v>-4135.6695657760001</v>
          </cell>
          <cell r="K107">
            <v>-7092.8342761619997</v>
          </cell>
          <cell r="L107">
            <v>-8011.1472321789997</v>
          </cell>
          <cell r="M107">
            <v>-9640.5935620590008</v>
          </cell>
          <cell r="N107">
            <v>-1785.7949174329999</v>
          </cell>
          <cell r="O107">
            <v>-720.15487808800003</v>
          </cell>
          <cell r="P107">
            <v>-5745.5519397190001</v>
          </cell>
        </row>
        <row r="108">
          <cell r="B108">
            <v>620541.96883632103</v>
          </cell>
          <cell r="C108">
            <v>427533.46727364999</v>
          </cell>
          <cell r="D108">
            <v>496304.09931153001</v>
          </cell>
          <cell r="E108">
            <v>399139.21721975697</v>
          </cell>
          <cell r="F108">
            <v>342577.48511472601</v>
          </cell>
          <cell r="G108">
            <v>513570.091404734</v>
          </cell>
          <cell r="H108">
            <v>319452.57877164002</v>
          </cell>
          <cell r="I108">
            <v>368187.37392718502</v>
          </cell>
          <cell r="J108">
            <v>350100.66106284002</v>
          </cell>
          <cell r="K108">
            <v>282134.96355379699</v>
          </cell>
          <cell r="L108">
            <v>324554.07585630601</v>
          </cell>
          <cell r="M108">
            <v>354728.483257849</v>
          </cell>
          <cell r="N108">
            <v>261849.191479837</v>
          </cell>
          <cell r="O108">
            <v>274473.162745593</v>
          </cell>
          <cell r="P108">
            <v>263767.87125524599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_aea_pm10"/>
    </sheetNames>
    <sheetDataSet>
      <sheetData sheetId="0">
        <row r="7">
          <cell r="B7">
            <v>25294.102820118998</v>
          </cell>
          <cell r="C7">
            <v>19506.759155537999</v>
          </cell>
          <cell r="D7">
            <v>26985.704836836001</v>
          </cell>
          <cell r="E7">
            <v>19893.764514565999</v>
          </cell>
          <cell r="F7">
            <v>19463.759669416999</v>
          </cell>
          <cell r="G7">
            <v>19255.56701002</v>
          </cell>
          <cell r="H7">
            <v>18755.721303407001</v>
          </cell>
          <cell r="I7">
            <v>18906.747635025</v>
          </cell>
          <cell r="J7">
            <v>19070.371663753998</v>
          </cell>
          <cell r="K7">
            <v>18818.16822318</v>
          </cell>
          <cell r="L7">
            <v>19336.590970394998</v>
          </cell>
          <cell r="M7">
            <v>17215.788535002001</v>
          </cell>
          <cell r="N7">
            <v>18803.708518029998</v>
          </cell>
          <cell r="O7">
            <v>19089.396337679998</v>
          </cell>
          <cell r="P7">
            <v>18272.717464475001</v>
          </cell>
        </row>
        <row r="8">
          <cell r="B8">
            <v>3898.570373815</v>
          </cell>
          <cell r="C8">
            <v>3772.6449152219998</v>
          </cell>
          <cell r="D8">
            <v>3725.774648176</v>
          </cell>
          <cell r="E8">
            <v>3555.7612669519999</v>
          </cell>
          <cell r="F8">
            <v>3703.761237189</v>
          </cell>
          <cell r="G8">
            <v>3644.3288122419999</v>
          </cell>
          <cell r="H8">
            <v>3658.9886131479998</v>
          </cell>
          <cell r="I8">
            <v>3823.3743089919999</v>
          </cell>
          <cell r="J8">
            <v>3886.854879259</v>
          </cell>
          <cell r="K8">
            <v>3753.6123953229999</v>
          </cell>
          <cell r="L8">
            <v>3810.9955163919999</v>
          </cell>
          <cell r="M8">
            <v>3825.7206108370001</v>
          </cell>
          <cell r="N8">
            <v>3827.886044631</v>
          </cell>
          <cell r="O8">
            <v>3828.285998238</v>
          </cell>
          <cell r="P8">
            <v>3762.2497754569999</v>
          </cell>
        </row>
        <row r="9">
          <cell r="B9">
            <v>3790.8937729939998</v>
          </cell>
          <cell r="C9">
            <v>3684.0750450740002</v>
          </cell>
          <cell r="D9">
            <v>3644.5826776630001</v>
          </cell>
          <cell r="E9">
            <v>3481.2683622720001</v>
          </cell>
          <cell r="F9">
            <v>3632.1296978139999</v>
          </cell>
          <cell r="G9">
            <v>3574.2260023819999</v>
          </cell>
          <cell r="H9">
            <v>3591.3119491759999</v>
          </cell>
          <cell r="I9">
            <v>3750.893162197</v>
          </cell>
          <cell r="J9">
            <v>3819.851046538</v>
          </cell>
          <cell r="K9">
            <v>3685.6847320890001</v>
          </cell>
          <cell r="L9">
            <v>3747.166665144</v>
          </cell>
          <cell r="M9">
            <v>3765.0122139599998</v>
          </cell>
          <cell r="N9">
            <v>3768.31537084</v>
          </cell>
          <cell r="O9">
            <v>3768.5106022350001</v>
          </cell>
          <cell r="P9">
            <v>3703.246991558</v>
          </cell>
        </row>
        <row r="10">
          <cell r="B10">
            <v>66.842806812999996</v>
          </cell>
          <cell r="C10">
            <v>64.951152840000006</v>
          </cell>
          <cell r="D10">
            <v>63.201081897000002</v>
          </cell>
          <cell r="E10">
            <v>63.093894710999997</v>
          </cell>
          <cell r="F10">
            <v>60.908783548000002</v>
          </cell>
          <cell r="G10">
            <v>60.552653771000003</v>
          </cell>
          <cell r="H10">
            <v>58.575470350000003</v>
          </cell>
          <cell r="I10">
            <v>61.542730767999998</v>
          </cell>
          <cell r="J10">
            <v>56.401065787</v>
          </cell>
          <cell r="K10">
            <v>57.876710692000003</v>
          </cell>
          <cell r="L10">
            <v>53.461100815999998</v>
          </cell>
          <cell r="M10">
            <v>52.105658822999999</v>
          </cell>
          <cell r="N10">
            <v>52.053738782000003</v>
          </cell>
          <cell r="O10">
            <v>53.047601428999997</v>
          </cell>
          <cell r="P10">
            <v>51.765616710000003</v>
          </cell>
        </row>
        <row r="11">
          <cell r="B11">
            <v>40.833794007999998</v>
          </cell>
          <cell r="C11">
            <v>23.618717308000001</v>
          </cell>
          <cell r="D11">
            <v>17.990888615999999</v>
          </cell>
          <cell r="E11">
            <v>11.39900997</v>
          </cell>
          <cell r="F11">
            <v>10.722755827</v>
          </cell>
          <cell r="G11">
            <v>9.5501560899999998</v>
          </cell>
          <cell r="H11">
            <v>9.1011936220000003</v>
          </cell>
          <cell r="I11">
            <v>10.938416027000001</v>
          </cell>
          <cell r="J11">
            <v>10.602766934</v>
          </cell>
          <cell r="K11">
            <v>10.050952541999999</v>
          </cell>
          <cell r="L11">
            <v>10.367750430999999</v>
          </cell>
          <cell r="M11">
            <v>8.6027380539999996</v>
          </cell>
          <cell r="N11">
            <v>7.516935009</v>
          </cell>
          <cell r="O11">
            <v>6.7277945749999999</v>
          </cell>
          <cell r="P11">
            <v>7.2371671879999999</v>
          </cell>
        </row>
        <row r="12">
          <cell r="B12">
            <v>426.86995356099999</v>
          </cell>
          <cell r="C12">
            <v>446.425087744</v>
          </cell>
          <cell r="D12">
            <v>424.105427077</v>
          </cell>
          <cell r="E12">
            <v>463.43327974200002</v>
          </cell>
          <cell r="F12">
            <v>501.592684744</v>
          </cell>
          <cell r="G12">
            <v>487.15167515500002</v>
          </cell>
          <cell r="H12">
            <v>463.67631111700001</v>
          </cell>
          <cell r="I12">
            <v>364.191915768</v>
          </cell>
          <cell r="J12">
            <v>403.54555821500003</v>
          </cell>
          <cell r="K12">
            <v>399.40590732300001</v>
          </cell>
          <cell r="L12">
            <v>381.639764259</v>
          </cell>
          <cell r="M12">
            <v>378.16011292799999</v>
          </cell>
          <cell r="N12">
            <v>428.89889371499999</v>
          </cell>
          <cell r="O12">
            <v>433.66919495000002</v>
          </cell>
          <cell r="P12">
            <v>577.80464016999997</v>
          </cell>
        </row>
        <row r="13">
          <cell r="B13">
            <v>11284.975367427</v>
          </cell>
          <cell r="C13">
            <v>6664.9787017810004</v>
          </cell>
          <cell r="D13">
            <v>7623.4008969570004</v>
          </cell>
          <cell r="E13">
            <v>6981.3536673950002</v>
          </cell>
          <cell r="F13">
            <v>6504.1095399380001</v>
          </cell>
          <cell r="G13">
            <v>6014.7859395089999</v>
          </cell>
          <cell r="H13">
            <v>5999.7250667440003</v>
          </cell>
          <cell r="I13">
            <v>6234.2942641549998</v>
          </cell>
          <cell r="J13">
            <v>6126.0763943279999</v>
          </cell>
          <cell r="K13">
            <v>5865.8632014799996</v>
          </cell>
          <cell r="L13">
            <v>5516.7830362089999</v>
          </cell>
          <cell r="M13">
            <v>5488.9443336109998</v>
          </cell>
          <cell r="N13">
            <v>5401.9765426610002</v>
          </cell>
          <cell r="O13">
            <v>5688.2913093990001</v>
          </cell>
          <cell r="P13">
            <v>5183.4981441669997</v>
          </cell>
        </row>
        <row r="14">
          <cell r="B14">
            <v>369.81412433700001</v>
          </cell>
          <cell r="C14">
            <v>395.02144254400002</v>
          </cell>
          <cell r="D14">
            <v>400.97846514700001</v>
          </cell>
          <cell r="E14">
            <v>274.46536641900002</v>
          </cell>
          <cell r="F14">
            <v>255.44943518400001</v>
          </cell>
          <cell r="G14">
            <v>299.06292464400002</v>
          </cell>
          <cell r="H14">
            <v>274.06416307699999</v>
          </cell>
          <cell r="I14">
            <v>214.42676019300001</v>
          </cell>
          <cell r="J14">
            <v>247.65935404499999</v>
          </cell>
          <cell r="K14">
            <v>280.41135314899998</v>
          </cell>
          <cell r="L14">
            <v>237.21629577300001</v>
          </cell>
          <cell r="M14">
            <v>272.03758173699998</v>
          </cell>
          <cell r="N14">
            <v>235.24191079400001</v>
          </cell>
          <cell r="O14">
            <v>405.20884449900001</v>
          </cell>
          <cell r="P14">
            <v>317.84017425799999</v>
          </cell>
        </row>
        <row r="15">
          <cell r="B15">
            <v>55.727033589999998</v>
          </cell>
          <cell r="C15">
            <v>56.364914063999997</v>
          </cell>
          <cell r="D15">
            <v>55.708516846999999</v>
          </cell>
          <cell r="E15">
            <v>45.772643381999998</v>
          </cell>
          <cell r="F15">
            <v>45.885791150999999</v>
          </cell>
          <cell r="G15">
            <v>48.131146766999997</v>
          </cell>
          <cell r="H15">
            <v>46.230418831999998</v>
          </cell>
          <cell r="I15">
            <v>44.327962794000001</v>
          </cell>
          <cell r="J15">
            <v>39.246069128000002</v>
          </cell>
          <cell r="K15">
            <v>31.256625796000002</v>
          </cell>
          <cell r="L15">
            <v>26.003869351999999</v>
          </cell>
          <cell r="M15">
            <v>23.412789503999999</v>
          </cell>
          <cell r="N15">
            <v>21.798629668</v>
          </cell>
          <cell r="O15">
            <v>21.145347898000001</v>
          </cell>
          <cell r="P15">
            <v>19.723623366000002</v>
          </cell>
        </row>
        <row r="16">
          <cell r="B16">
            <v>312.38711400900002</v>
          </cell>
          <cell r="C16">
            <v>288.892673194</v>
          </cell>
          <cell r="D16">
            <v>308.74523788300002</v>
          </cell>
          <cell r="E16">
            <v>293.15378606500002</v>
          </cell>
          <cell r="F16">
            <v>325.67876401199999</v>
          </cell>
          <cell r="G16">
            <v>292.773684188</v>
          </cell>
          <cell r="H16">
            <v>293.43147703400001</v>
          </cell>
          <cell r="I16">
            <v>271.784131527</v>
          </cell>
          <cell r="J16">
            <v>277.66343231299999</v>
          </cell>
          <cell r="K16">
            <v>248.04148462500001</v>
          </cell>
          <cell r="L16">
            <v>269.48735459599999</v>
          </cell>
          <cell r="M16">
            <v>251.20897681700001</v>
          </cell>
          <cell r="N16">
            <v>293.30658756899999</v>
          </cell>
          <cell r="O16">
            <v>237.91474619600001</v>
          </cell>
          <cell r="P16">
            <v>232.85937309400001</v>
          </cell>
        </row>
        <row r="17">
          <cell r="B17">
            <v>148.86937534500001</v>
          </cell>
          <cell r="C17">
            <v>126.395087455</v>
          </cell>
          <cell r="D17">
            <v>156.925727615</v>
          </cell>
          <cell r="E17">
            <v>134.503082949</v>
          </cell>
          <cell r="F17">
            <v>149.594990389</v>
          </cell>
          <cell r="G17">
            <v>117.19333525099999</v>
          </cell>
          <cell r="H17">
            <v>127.506534092</v>
          </cell>
          <cell r="I17">
            <v>113.377278266</v>
          </cell>
          <cell r="J17">
            <v>117.557129442</v>
          </cell>
          <cell r="K17">
            <v>96.449307597000001</v>
          </cell>
          <cell r="L17">
            <v>97.673591302000005</v>
          </cell>
          <cell r="M17">
            <v>93.124733988000003</v>
          </cell>
          <cell r="N17">
            <v>156.881021065</v>
          </cell>
          <cell r="O17">
            <v>72.853712586</v>
          </cell>
          <cell r="P17">
            <v>100.55284040799999</v>
          </cell>
        </row>
        <row r="18">
          <cell r="B18">
            <v>119.033060324</v>
          </cell>
          <cell r="C18">
            <v>113.414039956</v>
          </cell>
          <cell r="D18">
            <v>98.539860593</v>
          </cell>
          <cell r="E18">
            <v>112.559037993</v>
          </cell>
          <cell r="F18">
            <v>128.09517748900001</v>
          </cell>
          <cell r="G18">
            <v>130.07916900999999</v>
          </cell>
          <cell r="H18">
            <v>124.864966426</v>
          </cell>
          <cell r="I18">
            <v>119.615002879</v>
          </cell>
          <cell r="J18">
            <v>122.860597599</v>
          </cell>
          <cell r="K18">
            <v>119.696629761</v>
          </cell>
          <cell r="L18">
            <v>141.18102325000001</v>
          </cell>
          <cell r="M18">
            <v>129.38947986700001</v>
          </cell>
          <cell r="N18">
            <v>110.478161996</v>
          </cell>
          <cell r="O18">
            <v>141.09343797899999</v>
          </cell>
          <cell r="P18">
            <v>108.684660263</v>
          </cell>
        </row>
        <row r="19">
          <cell r="B19">
            <v>44.484678340000002</v>
          </cell>
          <cell r="C19">
            <v>49.083545784000002</v>
          </cell>
          <cell r="D19">
            <v>53.279649675000002</v>
          </cell>
          <cell r="E19">
            <v>46.091665124000002</v>
          </cell>
          <cell r="F19">
            <v>47.988596133999998</v>
          </cell>
          <cell r="G19">
            <v>45.501179927000003</v>
          </cell>
          <cell r="H19">
            <v>41.059976515999999</v>
          </cell>
          <cell r="I19">
            <v>38.791850381000003</v>
          </cell>
          <cell r="J19">
            <v>37.245705272000002</v>
          </cell>
          <cell r="K19">
            <v>31.895547268000001</v>
          </cell>
          <cell r="L19">
            <v>30.632740043999998</v>
          </cell>
          <cell r="M19">
            <v>28.694762962999999</v>
          </cell>
          <cell r="N19">
            <v>25.947404508000002</v>
          </cell>
          <cell r="O19">
            <v>23.967595630999998</v>
          </cell>
          <cell r="P19">
            <v>23.621872422999999</v>
          </cell>
        </row>
        <row r="20">
          <cell r="B20">
            <v>388.848770333</v>
          </cell>
          <cell r="C20">
            <v>250.19319922099999</v>
          </cell>
          <cell r="D20">
            <v>214.57667742699999</v>
          </cell>
          <cell r="E20">
            <v>169.602264698</v>
          </cell>
          <cell r="F20">
            <v>154.33580126300001</v>
          </cell>
          <cell r="G20">
            <v>193.45425372899999</v>
          </cell>
          <cell r="H20">
            <v>191.569869778</v>
          </cell>
          <cell r="I20">
            <v>182.839661815</v>
          </cell>
          <cell r="J20">
            <v>168.67460219399999</v>
          </cell>
          <cell r="K20">
            <v>173.97519907099999</v>
          </cell>
          <cell r="L20">
            <v>152.52777015199999</v>
          </cell>
          <cell r="M20">
            <v>182.77846031499999</v>
          </cell>
          <cell r="N20">
            <v>174.84725022399999</v>
          </cell>
          <cell r="O20">
            <v>192.80543906599999</v>
          </cell>
          <cell r="P20">
            <v>93.252674471999995</v>
          </cell>
        </row>
        <row r="21">
          <cell r="B21">
            <v>696.605035337</v>
          </cell>
          <cell r="C21">
            <v>638.97638289899999</v>
          </cell>
          <cell r="D21">
            <v>891.43748468800004</v>
          </cell>
          <cell r="E21">
            <v>820.63708854000004</v>
          </cell>
          <cell r="F21">
            <v>743.188362966</v>
          </cell>
          <cell r="G21">
            <v>818.12333567600001</v>
          </cell>
          <cell r="H21">
            <v>693.85083798899996</v>
          </cell>
          <cell r="I21">
            <v>717.93881014299996</v>
          </cell>
          <cell r="J21">
            <v>677.74531460799994</v>
          </cell>
          <cell r="K21">
            <v>752.06473982199998</v>
          </cell>
          <cell r="L21">
            <v>770.85365600900002</v>
          </cell>
          <cell r="M21">
            <v>663.01728146699998</v>
          </cell>
          <cell r="N21">
            <v>617.229214662</v>
          </cell>
          <cell r="O21">
            <v>623.21883504300001</v>
          </cell>
          <cell r="P21">
            <v>599.20907364699997</v>
          </cell>
        </row>
        <row r="22">
          <cell r="B22">
            <v>9.5277043940000006</v>
          </cell>
          <cell r="C22">
            <v>8.9831966570000006</v>
          </cell>
          <cell r="D22">
            <v>10.331060652</v>
          </cell>
          <cell r="E22">
            <v>9.3191103389999999</v>
          </cell>
          <cell r="F22">
            <v>9.7928096950000008</v>
          </cell>
          <cell r="G22">
            <v>9.4448702759999996</v>
          </cell>
          <cell r="H22">
            <v>7.7054045010000003</v>
          </cell>
          <cell r="I22">
            <v>8.1475462709999995</v>
          </cell>
          <cell r="J22">
            <v>8.0093284039999997</v>
          </cell>
          <cell r="K22">
            <v>7.521985301</v>
          </cell>
          <cell r="L22">
            <v>7.9019346539999997</v>
          </cell>
          <cell r="M22">
            <v>6.8784583780000004</v>
          </cell>
          <cell r="N22">
            <v>6.8582392800000003</v>
          </cell>
          <cell r="O22">
            <v>6.917647219</v>
          </cell>
          <cell r="P22">
            <v>7.7728889719999996</v>
          </cell>
        </row>
        <row r="23">
          <cell r="B23">
            <v>3294.7680880359999</v>
          </cell>
          <cell r="C23">
            <v>3028.8300629099999</v>
          </cell>
          <cell r="D23">
            <v>2955.351589165</v>
          </cell>
          <cell r="E23">
            <v>2985.4480370470001</v>
          </cell>
          <cell r="F23">
            <v>2786.9194844180001</v>
          </cell>
          <cell r="G23">
            <v>2694.0679410130001</v>
          </cell>
          <cell r="H23">
            <v>2782.5315476599999</v>
          </cell>
          <cell r="I23">
            <v>2863.730981659</v>
          </cell>
          <cell r="J23">
            <v>2910.283034349</v>
          </cell>
          <cell r="K23">
            <v>2989.0082618659999</v>
          </cell>
          <cell r="L23">
            <v>2945.5009409529998</v>
          </cell>
          <cell r="M23">
            <v>2964.037176717</v>
          </cell>
          <cell r="N23">
            <v>2962.2712280350001</v>
          </cell>
          <cell r="O23">
            <v>3132.81205735</v>
          </cell>
          <cell r="P23">
            <v>2893.826527657</v>
          </cell>
        </row>
        <row r="24">
          <cell r="B24">
            <v>68.058676880999997</v>
          </cell>
          <cell r="C24">
            <v>70.068471138999996</v>
          </cell>
          <cell r="D24">
            <v>75.533863853</v>
          </cell>
          <cell r="E24">
            <v>78.540153560999997</v>
          </cell>
          <cell r="F24">
            <v>67.169716808000004</v>
          </cell>
          <cell r="G24">
            <v>63.867670875000002</v>
          </cell>
          <cell r="H24">
            <v>58.500014387999997</v>
          </cell>
          <cell r="I24">
            <v>60.631550464</v>
          </cell>
          <cell r="J24">
            <v>64.067334919999993</v>
          </cell>
          <cell r="K24">
            <v>57.062200761</v>
          </cell>
          <cell r="L24">
            <v>48.232966282</v>
          </cell>
          <cell r="M24">
            <v>46.506892692000001</v>
          </cell>
          <cell r="N24">
            <v>65.172944020000003</v>
          </cell>
          <cell r="O24">
            <v>46.596991121999999</v>
          </cell>
          <cell r="P24">
            <v>57.097077974999998</v>
          </cell>
        </row>
        <row r="25">
          <cell r="B25">
            <v>3226.709411155</v>
          </cell>
          <cell r="C25">
            <v>2958.761591772</v>
          </cell>
          <cell r="D25">
            <v>2879.8177253120002</v>
          </cell>
          <cell r="E25">
            <v>2906.9078834870002</v>
          </cell>
          <cell r="F25">
            <v>2719.7497676100002</v>
          </cell>
          <cell r="G25">
            <v>2630.2002701380002</v>
          </cell>
          <cell r="H25">
            <v>2724.0315332730002</v>
          </cell>
          <cell r="I25">
            <v>2803.0994311949999</v>
          </cell>
          <cell r="J25">
            <v>2846.2156994289999</v>
          </cell>
          <cell r="K25">
            <v>2931.9460611049999</v>
          </cell>
          <cell r="L25">
            <v>2897.267974671</v>
          </cell>
          <cell r="M25">
            <v>2917.5302840250001</v>
          </cell>
          <cell r="N25">
            <v>2897.098284015</v>
          </cell>
          <cell r="O25">
            <v>3086.2150662280001</v>
          </cell>
          <cell r="P25">
            <v>2836.729449682</v>
          </cell>
        </row>
        <row r="26">
          <cell r="B26">
            <v>5817.4298208419996</v>
          </cell>
          <cell r="C26">
            <v>1650.187208065</v>
          </cell>
          <cell r="D26">
            <v>2404.9007012430002</v>
          </cell>
          <cell r="E26">
            <v>2040.0637183379999</v>
          </cell>
          <cell r="F26">
            <v>1841.6414485570001</v>
          </cell>
          <cell r="G26">
            <v>1314.1821318709999</v>
          </cell>
          <cell r="H26">
            <v>1392.19218884</v>
          </cell>
          <cell r="I26">
            <v>1623.929394126</v>
          </cell>
          <cell r="J26">
            <v>1512.88664423</v>
          </cell>
          <cell r="K26">
            <v>1118.7295887299999</v>
          </cell>
          <cell r="L26">
            <v>879.51349152900002</v>
          </cell>
          <cell r="M26">
            <v>905.25465969100003</v>
          </cell>
          <cell r="N26">
            <v>846.41702044199997</v>
          </cell>
          <cell r="O26">
            <v>866.02885189999995</v>
          </cell>
          <cell r="P26">
            <v>769.177331149</v>
          </cell>
        </row>
        <row r="27">
          <cell r="B27">
            <v>5757.1422041360001</v>
          </cell>
          <cell r="C27">
            <v>1598.9385773020001</v>
          </cell>
          <cell r="D27">
            <v>2352.143976886</v>
          </cell>
          <cell r="E27">
            <v>1992.6186528840001</v>
          </cell>
          <cell r="F27">
            <v>1797.223051472</v>
          </cell>
          <cell r="G27">
            <v>1271.664189202</v>
          </cell>
          <cell r="H27">
            <v>1353.4761237709999</v>
          </cell>
          <cell r="I27">
            <v>1587.0826418239999</v>
          </cell>
          <cell r="J27">
            <v>1475.8854936739999</v>
          </cell>
          <cell r="K27">
            <v>1082.5614121630001</v>
          </cell>
          <cell r="L27">
            <v>844.20004142200003</v>
          </cell>
          <cell r="M27">
            <v>873.315846953</v>
          </cell>
          <cell r="N27">
            <v>809.499672068</v>
          </cell>
          <cell r="O27">
            <v>837.51488135299996</v>
          </cell>
          <cell r="P27">
            <v>720.00452603899998</v>
          </cell>
        </row>
        <row r="28">
          <cell r="B28">
            <v>60.287616706000001</v>
          </cell>
          <cell r="C28">
            <v>51.248630763000001</v>
          </cell>
          <cell r="D28">
            <v>52.756724357000003</v>
          </cell>
          <cell r="E28">
            <v>47.445065454000002</v>
          </cell>
          <cell r="F28">
            <v>44.418397085999999</v>
          </cell>
          <cell r="G28">
            <v>42.517942669</v>
          </cell>
          <cell r="H28">
            <v>38.716065069000003</v>
          </cell>
          <cell r="I28">
            <v>36.846752301999999</v>
          </cell>
          <cell r="J28">
            <v>37.001150555999999</v>
          </cell>
          <cell r="K28">
            <v>36.168176567000003</v>
          </cell>
          <cell r="L28">
            <v>35.313450107000001</v>
          </cell>
          <cell r="M28">
            <v>31.938812736999999</v>
          </cell>
          <cell r="N28">
            <v>36.917348375000003</v>
          </cell>
          <cell r="O28">
            <v>28.513970547</v>
          </cell>
          <cell r="P28">
            <v>49.172805109999999</v>
          </cell>
        </row>
        <row r="29">
          <cell r="B29">
            <v>39.179907196000002</v>
          </cell>
          <cell r="C29">
            <v>27.479644969999999</v>
          </cell>
          <cell r="D29">
            <v>31.176906905999999</v>
          </cell>
          <cell r="E29">
            <v>26.339488221</v>
          </cell>
          <cell r="F29">
            <v>29.927762010999999</v>
          </cell>
          <cell r="G29">
            <v>30.681130436</v>
          </cell>
          <cell r="H29">
            <v>28.526546363000001</v>
          </cell>
          <cell r="I29">
            <v>27.467865449000001</v>
          </cell>
          <cell r="J29">
            <v>29.136722478999999</v>
          </cell>
          <cell r="K29">
            <v>26.146403346</v>
          </cell>
          <cell r="L29">
            <v>21.121220078</v>
          </cell>
          <cell r="M29">
            <v>20.742331224000001</v>
          </cell>
          <cell r="N29">
            <v>20.365557167999999</v>
          </cell>
          <cell r="O29">
            <v>18.162822865999999</v>
          </cell>
          <cell r="P29">
            <v>21.270788448000001</v>
          </cell>
        </row>
        <row r="30">
          <cell r="B30">
            <v>33.976127069999997</v>
          </cell>
          <cell r="C30">
            <v>44.851508963000001</v>
          </cell>
          <cell r="D30">
            <v>48.535152885999999</v>
          </cell>
          <cell r="E30">
            <v>39.851720813999997</v>
          </cell>
          <cell r="F30">
            <v>36.184536737000002</v>
          </cell>
          <cell r="G30">
            <v>35.390874547000003</v>
          </cell>
          <cell r="H30">
            <v>31.953656403</v>
          </cell>
          <cell r="I30">
            <v>29.456002223999999</v>
          </cell>
          <cell r="J30">
            <v>22.454411552</v>
          </cell>
          <cell r="K30">
            <v>20.120191341000002</v>
          </cell>
          <cell r="L30">
            <v>17.925425452999999</v>
          </cell>
          <cell r="M30">
            <v>16.271173083000001</v>
          </cell>
          <cell r="N30">
            <v>20.112662871000001</v>
          </cell>
          <cell r="O30">
            <v>15.530764294000001</v>
          </cell>
          <cell r="P30">
            <v>21.963736390000001</v>
          </cell>
        </row>
        <row r="31">
          <cell r="B31">
            <v>89.063137093999998</v>
          </cell>
          <cell r="C31">
            <v>83.946013590000007</v>
          </cell>
          <cell r="D31">
            <v>95.447313962999999</v>
          </cell>
          <cell r="E31">
            <v>88.500524188</v>
          </cell>
          <cell r="F31">
            <v>91.022554804999999</v>
          </cell>
          <cell r="G31">
            <v>92.978051496000006</v>
          </cell>
          <cell r="H31">
            <v>85.151905628999998</v>
          </cell>
          <cell r="I31">
            <v>87.785496944000002</v>
          </cell>
          <cell r="J31">
            <v>82.262184044999998</v>
          </cell>
          <cell r="K31">
            <v>77.704653386999993</v>
          </cell>
          <cell r="L31">
            <v>65.162234174999995</v>
          </cell>
          <cell r="M31">
            <v>59.895412061999998</v>
          </cell>
          <cell r="N31">
            <v>66.291958672000007</v>
          </cell>
          <cell r="O31">
            <v>60.658088868</v>
          </cell>
          <cell r="P31">
            <v>72.761426150000005</v>
          </cell>
        </row>
        <row r="32">
          <cell r="B32">
            <v>82.737300348000005</v>
          </cell>
          <cell r="C32">
            <v>78.598179411999993</v>
          </cell>
          <cell r="D32">
            <v>90.941242920999997</v>
          </cell>
          <cell r="E32">
            <v>79.960809689000001</v>
          </cell>
          <cell r="F32">
            <v>81.444830138</v>
          </cell>
          <cell r="G32">
            <v>84.015215390999998</v>
          </cell>
          <cell r="H32">
            <v>74.544501811999993</v>
          </cell>
          <cell r="I32">
            <v>63.527126889999998</v>
          </cell>
          <cell r="J32">
            <v>54.306254613999997</v>
          </cell>
          <cell r="K32">
            <v>51.314312168000001</v>
          </cell>
          <cell r="L32">
            <v>43.511310350000002</v>
          </cell>
          <cell r="M32">
            <v>42.144032705000001</v>
          </cell>
          <cell r="N32">
            <v>44.258893221000001</v>
          </cell>
          <cell r="O32">
            <v>33.653804725000001</v>
          </cell>
          <cell r="P32">
            <v>40.921510669</v>
          </cell>
        </row>
        <row r="33">
          <cell r="B33">
            <v>74.912847389999996</v>
          </cell>
          <cell r="C33">
            <v>69.865692284000005</v>
          </cell>
          <cell r="D33">
            <v>81.493620092</v>
          </cell>
          <cell r="E33">
            <v>68.559905823999998</v>
          </cell>
          <cell r="F33">
            <v>70.008782694000004</v>
          </cell>
          <cell r="G33">
            <v>75.587357940999993</v>
          </cell>
          <cell r="H33">
            <v>67.450549828999996</v>
          </cell>
          <cell r="I33">
            <v>55.972043739</v>
          </cell>
          <cell r="J33">
            <v>47.174054236000003</v>
          </cell>
          <cell r="K33">
            <v>44.808050123999998</v>
          </cell>
          <cell r="L33">
            <v>38.888199364999998</v>
          </cell>
          <cell r="M33">
            <v>37.087834878000002</v>
          </cell>
          <cell r="N33">
            <v>36.617084814999998</v>
          </cell>
          <cell r="O33">
            <v>30.002665419</v>
          </cell>
          <cell r="P33">
            <v>33.808837423</v>
          </cell>
        </row>
        <row r="34">
          <cell r="B34">
            <v>7.8244529590000003</v>
          </cell>
          <cell r="C34">
            <v>8.7324871270000006</v>
          </cell>
          <cell r="D34">
            <v>9.4476228290000002</v>
          </cell>
          <cell r="E34">
            <v>11.400903865</v>
          </cell>
          <cell r="F34">
            <v>11.436047444</v>
          </cell>
          <cell r="G34">
            <v>8.4278574489999993</v>
          </cell>
          <cell r="H34">
            <v>7.0939519830000002</v>
          </cell>
          <cell r="I34">
            <v>7.5550831519999999</v>
          </cell>
          <cell r="J34">
            <v>7.1322003780000003</v>
          </cell>
          <cell r="K34">
            <v>6.5062620439999996</v>
          </cell>
          <cell r="L34">
            <v>4.6231109850000003</v>
          </cell>
          <cell r="M34">
            <v>5.0561978270000001</v>
          </cell>
          <cell r="N34">
            <v>7.641808406</v>
          </cell>
          <cell r="O34">
            <v>3.6511393060000001</v>
          </cell>
          <cell r="P34">
            <v>7.1126732459999999</v>
          </cell>
        </row>
        <row r="35">
          <cell r="B35">
            <v>94.911204839999996</v>
          </cell>
          <cell r="C35">
            <v>112.65427529199999</v>
          </cell>
          <cell r="D35">
            <v>115.270547229</v>
          </cell>
          <cell r="E35">
            <v>108.239109654</v>
          </cell>
          <cell r="F35">
            <v>102.637959002</v>
          </cell>
          <cell r="G35">
            <v>102.480379477</v>
          </cell>
          <cell r="H35">
            <v>97.972548825000004</v>
          </cell>
          <cell r="I35">
            <v>98.932524119999997</v>
          </cell>
          <cell r="J35">
            <v>95.749042367000001</v>
          </cell>
          <cell r="K35">
            <v>89.568402879000004</v>
          </cell>
          <cell r="L35">
            <v>80.057533133999996</v>
          </cell>
          <cell r="M35">
            <v>81.265999910999994</v>
          </cell>
          <cell r="N35">
            <v>92.977390053999997</v>
          </cell>
          <cell r="O35">
            <v>74.234059474999995</v>
          </cell>
          <cell r="P35">
            <v>92.919015895000001</v>
          </cell>
        </row>
        <row r="36">
          <cell r="B36">
            <v>77.720762411999999</v>
          </cell>
          <cell r="C36">
            <v>75.350776203999999</v>
          </cell>
          <cell r="D36">
            <v>74.525990762000006</v>
          </cell>
          <cell r="E36">
            <v>68.375462885999994</v>
          </cell>
          <cell r="F36">
            <v>63.841574899000001</v>
          </cell>
          <cell r="G36">
            <v>61.788164289999997</v>
          </cell>
          <cell r="H36">
            <v>59.190458812000003</v>
          </cell>
          <cell r="I36">
            <v>58.990995730000002</v>
          </cell>
          <cell r="J36">
            <v>57.350903352000003</v>
          </cell>
          <cell r="K36">
            <v>51.010144773</v>
          </cell>
          <cell r="L36">
            <v>46.713828972000002</v>
          </cell>
          <cell r="M36">
            <v>45.232862750000002</v>
          </cell>
          <cell r="N36">
            <v>56.314813835000002</v>
          </cell>
          <cell r="O36">
            <v>42.347488097999999</v>
          </cell>
          <cell r="P36">
            <v>55.083701828999999</v>
          </cell>
        </row>
        <row r="37">
          <cell r="B37">
            <v>17.190442429000001</v>
          </cell>
          <cell r="C37">
            <v>37.303499088000002</v>
          </cell>
          <cell r="D37">
            <v>40.744556467000002</v>
          </cell>
          <cell r="E37">
            <v>39.863646768999999</v>
          </cell>
          <cell r="F37">
            <v>38.796384103000001</v>
          </cell>
          <cell r="G37">
            <v>40.692215185999999</v>
          </cell>
          <cell r="H37">
            <v>38.782090013000001</v>
          </cell>
          <cell r="I37">
            <v>39.941528390000002</v>
          </cell>
          <cell r="J37">
            <v>38.398139014999998</v>
          </cell>
          <cell r="K37">
            <v>38.558258105999997</v>
          </cell>
          <cell r="L37">
            <v>33.343704162000002</v>
          </cell>
          <cell r="M37">
            <v>36.033137160000003</v>
          </cell>
          <cell r="N37">
            <v>36.662576219000002</v>
          </cell>
          <cell r="O37">
            <v>31.886571376999999</v>
          </cell>
          <cell r="P37">
            <v>37.835314066000002</v>
          </cell>
        </row>
        <row r="38">
          <cell r="B38">
            <v>803.57743790699999</v>
          </cell>
          <cell r="C38">
            <v>730.27250909999998</v>
          </cell>
          <cell r="D38">
            <v>706.42782015299997</v>
          </cell>
          <cell r="E38">
            <v>527.94309138400001</v>
          </cell>
          <cell r="F38">
            <v>391.87087026</v>
          </cell>
          <cell r="G38">
            <v>508.659853322</v>
          </cell>
          <cell r="H38">
            <v>329.15940239700001</v>
          </cell>
          <cell r="I38">
            <v>421.521888805</v>
          </cell>
          <cell r="J38">
            <v>358.81451305000002</v>
          </cell>
          <cell r="K38">
            <v>257.739354633</v>
          </cell>
          <cell r="L38">
            <v>380.02473553200002</v>
          </cell>
          <cell r="M38">
            <v>316.85535061000002</v>
          </cell>
          <cell r="N38">
            <v>187.53089090099999</v>
          </cell>
          <cell r="O38">
            <v>253.82467263699999</v>
          </cell>
          <cell r="P38">
            <v>172.690947682</v>
          </cell>
        </row>
        <row r="39">
          <cell r="B39">
            <v>865.34593365299997</v>
          </cell>
          <cell r="C39">
            <v>874.87797048200002</v>
          </cell>
          <cell r="D39">
            <v>869.24588645100005</v>
          </cell>
          <cell r="E39">
            <v>855.96989905199996</v>
          </cell>
          <cell r="F39">
            <v>906.49571906300002</v>
          </cell>
          <cell r="G39">
            <v>863.24893569999995</v>
          </cell>
          <cell r="H39">
            <v>668.48945769600004</v>
          </cell>
          <cell r="I39">
            <v>796.62711396099996</v>
          </cell>
          <cell r="J39">
            <v>762.12301859499996</v>
          </cell>
          <cell r="K39">
            <v>901.97784992699997</v>
          </cell>
          <cell r="L39">
            <v>797.68730393400006</v>
          </cell>
          <cell r="M39">
            <v>1022.857617983</v>
          </cell>
          <cell r="N39">
            <v>982.87896425500003</v>
          </cell>
          <cell r="O39">
            <v>757.65435178200005</v>
          </cell>
          <cell r="P39">
            <v>847.03865987400002</v>
          </cell>
        </row>
        <row r="40">
          <cell r="B40">
            <v>14.428045424</v>
          </cell>
          <cell r="C40">
            <v>14.402106549999999</v>
          </cell>
          <cell r="D40">
            <v>13.935537909000001</v>
          </cell>
          <cell r="E40">
            <v>12.215660219</v>
          </cell>
          <cell r="F40">
            <v>12.304811414</v>
          </cell>
          <cell r="G40">
            <v>10.153999711000001</v>
          </cell>
          <cell r="H40">
            <v>9.5299758319999999</v>
          </cell>
          <cell r="I40">
            <v>8.5056998230000005</v>
          </cell>
          <cell r="J40">
            <v>7.3159938660000003</v>
          </cell>
          <cell r="K40">
            <v>7.2180819459999999</v>
          </cell>
          <cell r="L40">
            <v>7.3838565919999999</v>
          </cell>
          <cell r="M40">
            <v>7.0844205679999996</v>
          </cell>
          <cell r="N40">
            <v>6.029688846</v>
          </cell>
          <cell r="O40">
            <v>6.0926303449999999</v>
          </cell>
          <cell r="P40">
            <v>6.25424866</v>
          </cell>
        </row>
        <row r="41">
          <cell r="B41">
            <v>850.91788822900003</v>
          </cell>
          <cell r="C41">
            <v>860.47586393300003</v>
          </cell>
          <cell r="D41">
            <v>855.31034854200004</v>
          </cell>
          <cell r="E41">
            <v>843.75423883300004</v>
          </cell>
          <cell r="F41">
            <v>894.190907649</v>
          </cell>
          <cell r="G41">
            <v>853.09493598799997</v>
          </cell>
          <cell r="H41">
            <v>658.95948186400005</v>
          </cell>
          <cell r="I41">
            <v>788.12141413799998</v>
          </cell>
          <cell r="J41">
            <v>754.80702472899998</v>
          </cell>
          <cell r="K41">
            <v>894.75976798099998</v>
          </cell>
          <cell r="L41">
            <v>790.30344734200003</v>
          </cell>
          <cell r="M41">
            <v>1015.773197415</v>
          </cell>
          <cell r="N41">
            <v>976.84927540900003</v>
          </cell>
          <cell r="O41">
            <v>751.56172143699996</v>
          </cell>
          <cell r="P41">
            <v>840.78441121399999</v>
          </cell>
        </row>
        <row r="42">
          <cell r="B42">
            <v>4693.998968461</v>
          </cell>
          <cell r="C42">
            <v>4057.1238013299999</v>
          </cell>
          <cell r="D42">
            <v>10710.619673368999</v>
          </cell>
          <cell r="E42">
            <v>4840.5752544759998</v>
          </cell>
          <cell r="F42">
            <v>4863.3818484980002</v>
          </cell>
          <cell r="G42">
            <v>4825.7050381999998</v>
          </cell>
          <cell r="H42">
            <v>4966.8123064849997</v>
          </cell>
          <cell r="I42">
            <v>4590.010642108</v>
          </cell>
          <cell r="J42">
            <v>4736.3769260290001</v>
          </cell>
          <cell r="K42">
            <v>4687.2877234030002</v>
          </cell>
          <cell r="L42">
            <v>5587.4364510249998</v>
          </cell>
          <cell r="M42">
            <v>3706.1327706440002</v>
          </cell>
          <cell r="N42">
            <v>5696.7986364919998</v>
          </cell>
          <cell r="O42">
            <v>5984.928869976</v>
          </cell>
          <cell r="P42">
            <v>5492.9834043979999</v>
          </cell>
        </row>
        <row r="43">
          <cell r="B43">
            <v>554.38384583499999</v>
          </cell>
          <cell r="C43">
            <v>501.854140255</v>
          </cell>
          <cell r="D43">
            <v>492.271230785</v>
          </cell>
          <cell r="E43">
            <v>430.64080192</v>
          </cell>
          <cell r="F43">
            <v>421.68430522699998</v>
          </cell>
          <cell r="G43">
            <v>395.97191608399999</v>
          </cell>
          <cell r="H43">
            <v>366.89133713199999</v>
          </cell>
          <cell r="I43">
            <v>350.64857795099999</v>
          </cell>
          <cell r="J43">
            <v>327.65909894100002</v>
          </cell>
          <cell r="K43">
            <v>308.64329367900001</v>
          </cell>
          <cell r="L43">
            <v>301.543232698</v>
          </cell>
          <cell r="M43">
            <v>286.67390933199999</v>
          </cell>
          <cell r="N43">
            <v>242.61396088000001</v>
          </cell>
          <cell r="O43">
            <v>222.80785602</v>
          </cell>
          <cell r="P43">
            <v>226.34247500999999</v>
          </cell>
        </row>
        <row r="44">
          <cell r="B44">
            <v>106.780722462</v>
          </cell>
          <cell r="C44">
            <v>88.385308284999994</v>
          </cell>
          <cell r="D44">
            <v>90.78606671</v>
          </cell>
          <cell r="E44">
            <v>79.866579325000004</v>
          </cell>
          <cell r="F44">
            <v>79.414731357999997</v>
          </cell>
          <cell r="G44">
            <v>76.435076769000005</v>
          </cell>
          <cell r="H44">
            <v>71.874484081000006</v>
          </cell>
          <cell r="I44">
            <v>72.399726889999997</v>
          </cell>
          <cell r="J44">
            <v>70.998123773000003</v>
          </cell>
          <cell r="K44">
            <v>67.074195849999995</v>
          </cell>
          <cell r="L44">
            <v>66.696118200000001</v>
          </cell>
          <cell r="M44">
            <v>64.212483868000007</v>
          </cell>
          <cell r="N44">
            <v>51.438289181000002</v>
          </cell>
          <cell r="O44">
            <v>46.554882001999999</v>
          </cell>
          <cell r="P44">
            <v>49.202246789</v>
          </cell>
        </row>
        <row r="45">
          <cell r="B45">
            <v>278.94096653600002</v>
          </cell>
          <cell r="C45">
            <v>253.69052013199999</v>
          </cell>
          <cell r="D45">
            <v>241.902930814</v>
          </cell>
          <cell r="E45">
            <v>212.13027075900001</v>
          </cell>
          <cell r="F45">
            <v>206.72279139899999</v>
          </cell>
          <cell r="G45">
            <v>190.01386276400001</v>
          </cell>
          <cell r="H45">
            <v>176.378765684</v>
          </cell>
          <cell r="I45">
            <v>164.16786339800001</v>
          </cell>
          <cell r="J45">
            <v>152.19530617000001</v>
          </cell>
          <cell r="K45">
            <v>142.742873678</v>
          </cell>
          <cell r="L45">
            <v>141.03862386700001</v>
          </cell>
          <cell r="M45">
            <v>133.66610394899999</v>
          </cell>
          <cell r="N45">
            <v>113.59479096</v>
          </cell>
          <cell r="O45">
            <v>103.399375163</v>
          </cell>
          <cell r="P45">
            <v>104.994513657</v>
          </cell>
        </row>
        <row r="46">
          <cell r="B46">
            <v>168.66215683799999</v>
          </cell>
          <cell r="C46">
            <v>159.77831183800001</v>
          </cell>
          <cell r="D46">
            <v>159.582233261</v>
          </cell>
          <cell r="E46">
            <v>138.643951837</v>
          </cell>
          <cell r="F46">
            <v>135.54678247000001</v>
          </cell>
          <cell r="G46">
            <v>129.52297655199999</v>
          </cell>
          <cell r="H46">
            <v>118.638087367</v>
          </cell>
          <cell r="I46">
            <v>114.080987663</v>
          </cell>
          <cell r="J46">
            <v>104.465668999</v>
          </cell>
          <cell r="K46">
            <v>98.826224151999995</v>
          </cell>
          <cell r="L46">
            <v>93.808490629999994</v>
          </cell>
          <cell r="M46">
            <v>88.795321514999998</v>
          </cell>
          <cell r="N46">
            <v>77.580880738999994</v>
          </cell>
          <cell r="O46">
            <v>72.853598855000001</v>
          </cell>
          <cell r="P46">
            <v>72.145714562999999</v>
          </cell>
        </row>
        <row r="47">
          <cell r="B47">
            <v>1648.446991386</v>
          </cell>
          <cell r="C47">
            <v>1387.9078722439999</v>
          </cell>
          <cell r="D47">
            <v>1371.5115099879999</v>
          </cell>
          <cell r="E47">
            <v>1283.150904372</v>
          </cell>
          <cell r="F47">
            <v>1205.36616678</v>
          </cell>
          <cell r="G47">
            <v>1584.9678850810001</v>
          </cell>
          <cell r="H47">
            <v>1450.4844795619999</v>
          </cell>
          <cell r="I47">
            <v>1435.9691722360001</v>
          </cell>
          <cell r="J47">
            <v>1630.436423809</v>
          </cell>
          <cell r="K47">
            <v>1824.0993949369999</v>
          </cell>
          <cell r="L47">
            <v>1750.1623277619999</v>
          </cell>
          <cell r="M47">
            <v>1405.2026146159999</v>
          </cell>
          <cell r="N47">
            <v>1394.465477857</v>
          </cell>
          <cell r="O47">
            <v>1321.0281470990001</v>
          </cell>
          <cell r="P47">
            <v>1370.100464487</v>
          </cell>
        </row>
        <row r="48">
          <cell r="B48">
            <v>1033.8185035040001</v>
          </cell>
          <cell r="C48">
            <v>856.37288163999995</v>
          </cell>
          <cell r="D48">
            <v>829.16282119100003</v>
          </cell>
          <cell r="E48">
            <v>779.80519987599996</v>
          </cell>
          <cell r="F48">
            <v>764.31009392099998</v>
          </cell>
          <cell r="G48">
            <v>709.54336485900001</v>
          </cell>
          <cell r="H48">
            <v>682.97073777200001</v>
          </cell>
          <cell r="I48">
            <v>643.89378588600005</v>
          </cell>
          <cell r="J48">
            <v>629.54826127499996</v>
          </cell>
          <cell r="K48">
            <v>624.61982167199994</v>
          </cell>
          <cell r="L48">
            <v>649.47138162099998</v>
          </cell>
          <cell r="M48">
            <v>642.34346274999996</v>
          </cell>
          <cell r="N48">
            <v>606.95837454599996</v>
          </cell>
          <cell r="O48">
            <v>582.31206354200003</v>
          </cell>
          <cell r="P48">
            <v>592.77595544999997</v>
          </cell>
        </row>
        <row r="49">
          <cell r="B49">
            <v>473.81318019000003</v>
          </cell>
          <cell r="C49">
            <v>399.12842326200001</v>
          </cell>
          <cell r="D49">
            <v>406.428381543</v>
          </cell>
          <cell r="E49">
            <v>389.22554277099999</v>
          </cell>
          <cell r="F49">
            <v>342.67942111600001</v>
          </cell>
          <cell r="G49">
            <v>275.26651818699997</v>
          </cell>
          <cell r="H49">
            <v>265.98238996800001</v>
          </cell>
          <cell r="I49">
            <v>270.56912717799997</v>
          </cell>
          <cell r="J49">
            <v>263.959779019</v>
          </cell>
          <cell r="K49">
            <v>233.907110375</v>
          </cell>
          <cell r="L49">
            <v>239.77911953700001</v>
          </cell>
          <cell r="M49">
            <v>225.51108849400001</v>
          </cell>
          <cell r="N49">
            <v>239.11845470200001</v>
          </cell>
          <cell r="O49">
            <v>207.643032801</v>
          </cell>
          <cell r="P49">
            <v>196.5300766</v>
          </cell>
        </row>
        <row r="50">
          <cell r="B50">
            <v>73.926133348999997</v>
          </cell>
          <cell r="C50">
            <v>67.123046363</v>
          </cell>
          <cell r="D50">
            <v>73.195676083999999</v>
          </cell>
          <cell r="E50">
            <v>58.399225868999999</v>
          </cell>
          <cell r="F50">
            <v>52.062475122999999</v>
          </cell>
          <cell r="G50">
            <v>54.020730098000001</v>
          </cell>
          <cell r="H50">
            <v>67.882202562000003</v>
          </cell>
          <cell r="I50">
            <v>70.956340617999999</v>
          </cell>
          <cell r="J50">
            <v>74.742269358000001</v>
          </cell>
          <cell r="K50">
            <v>75.474459664999998</v>
          </cell>
          <cell r="L50">
            <v>78.836000374999998</v>
          </cell>
          <cell r="M50">
            <v>88.099877625000005</v>
          </cell>
          <cell r="N50">
            <v>38.541218661000002</v>
          </cell>
          <cell r="O50">
            <v>56.271042111</v>
          </cell>
          <cell r="P50">
            <v>73.569342289000005</v>
          </cell>
        </row>
        <row r="51">
          <cell r="B51">
            <v>47.300295906000002</v>
          </cell>
          <cell r="C51">
            <v>47.799350021999999</v>
          </cell>
          <cell r="D51">
            <v>47.313362314999999</v>
          </cell>
          <cell r="E51">
            <v>42.921454535000002</v>
          </cell>
          <cell r="F51">
            <v>34.802022612999998</v>
          </cell>
          <cell r="G51">
            <v>534.89739332600004</v>
          </cell>
          <cell r="H51">
            <v>422.62228865700001</v>
          </cell>
          <cell r="I51">
            <v>439.60979430399999</v>
          </cell>
          <cell r="J51">
            <v>651.13940517699996</v>
          </cell>
          <cell r="K51">
            <v>878.40675778800005</v>
          </cell>
          <cell r="L51">
            <v>770.23186921499996</v>
          </cell>
          <cell r="M51">
            <v>437.48501869900002</v>
          </cell>
          <cell r="N51">
            <v>499.11518404600002</v>
          </cell>
          <cell r="O51">
            <v>465.21450402099998</v>
          </cell>
          <cell r="P51">
            <v>496.96330453100001</v>
          </cell>
        </row>
        <row r="52">
          <cell r="B52">
            <v>19.588878436000002</v>
          </cell>
          <cell r="C52">
            <v>17.484170957</v>
          </cell>
          <cell r="D52">
            <v>15.411268854999999</v>
          </cell>
          <cell r="E52">
            <v>12.799481322</v>
          </cell>
          <cell r="F52">
            <v>11.512154006999999</v>
          </cell>
          <cell r="G52">
            <v>11.239878612</v>
          </cell>
          <cell r="H52">
            <v>11.026860602999999</v>
          </cell>
          <cell r="I52">
            <v>10.940124251</v>
          </cell>
          <cell r="J52">
            <v>11.046708979</v>
          </cell>
          <cell r="K52">
            <v>11.691245436999999</v>
          </cell>
          <cell r="L52">
            <v>11.843957014000001</v>
          </cell>
          <cell r="M52">
            <v>11.763167048</v>
          </cell>
          <cell r="N52">
            <v>10.732245901000001</v>
          </cell>
          <cell r="O52">
            <v>9.5875046239999993</v>
          </cell>
          <cell r="P52">
            <v>10.261785616999999</v>
          </cell>
        </row>
        <row r="53">
          <cell r="B53">
            <v>44.843080321999999</v>
          </cell>
          <cell r="C53">
            <v>41.824970215</v>
          </cell>
          <cell r="D53">
            <v>43.571580271999999</v>
          </cell>
          <cell r="E53">
            <v>38.576803294999998</v>
          </cell>
          <cell r="F53">
            <v>40.577780699000002</v>
          </cell>
          <cell r="G53">
            <v>42.395093205000002</v>
          </cell>
          <cell r="H53">
            <v>37.143153894999998</v>
          </cell>
          <cell r="I53">
            <v>38.613380657999997</v>
          </cell>
          <cell r="J53">
            <v>38.262705607999997</v>
          </cell>
          <cell r="K53">
            <v>38.052658068</v>
          </cell>
          <cell r="L53">
            <v>37.433459386000003</v>
          </cell>
          <cell r="M53">
            <v>37.202408325999997</v>
          </cell>
          <cell r="N53">
            <v>32.043616665000002</v>
          </cell>
          <cell r="O53">
            <v>30.012039355999999</v>
          </cell>
          <cell r="P53">
            <v>28.475940501</v>
          </cell>
        </row>
        <row r="54">
          <cell r="B54">
            <v>41.265249711000003</v>
          </cell>
          <cell r="C54">
            <v>41.135762947000003</v>
          </cell>
          <cell r="D54">
            <v>40.278228853000002</v>
          </cell>
          <cell r="E54">
            <v>36.525341908999998</v>
          </cell>
          <cell r="F54">
            <v>36.842781627000001</v>
          </cell>
          <cell r="G54">
            <v>33.975385439</v>
          </cell>
          <cell r="H54">
            <v>32.321757431999998</v>
          </cell>
          <cell r="I54">
            <v>32.225610340000003</v>
          </cell>
          <cell r="J54">
            <v>30.848302660000002</v>
          </cell>
          <cell r="K54">
            <v>29.746458452999999</v>
          </cell>
          <cell r="L54">
            <v>28.553731769999999</v>
          </cell>
          <cell r="M54">
            <v>28.435486830999999</v>
          </cell>
          <cell r="N54">
            <v>22.130805211999999</v>
          </cell>
          <cell r="O54">
            <v>20.662416547999999</v>
          </cell>
          <cell r="P54">
            <v>21.818713004999999</v>
          </cell>
        </row>
        <row r="55">
          <cell r="B55">
            <v>10.433377270999999</v>
          </cell>
          <cell r="C55">
            <v>9.9264586809999997</v>
          </cell>
          <cell r="D55">
            <v>9.2958562259999997</v>
          </cell>
          <cell r="E55">
            <v>8.5173764379999994</v>
          </cell>
          <cell r="F55">
            <v>8.7591253640000009</v>
          </cell>
          <cell r="G55">
            <v>7.3498658150000002</v>
          </cell>
          <cell r="H55">
            <v>7.0828009610000002</v>
          </cell>
          <cell r="I55">
            <v>6.8958174110000003</v>
          </cell>
          <cell r="J55">
            <v>6.1666709160000002</v>
          </cell>
          <cell r="K55">
            <v>5.9496590759999997</v>
          </cell>
          <cell r="L55">
            <v>5.5552677490000004</v>
          </cell>
          <cell r="M55">
            <v>5.3987354730000003</v>
          </cell>
          <cell r="N55">
            <v>4.4353804459999999</v>
          </cell>
          <cell r="O55">
            <v>3.7398722320000002</v>
          </cell>
          <cell r="P55">
            <v>4.0178738000000003</v>
          </cell>
        </row>
        <row r="56">
          <cell r="B56">
            <v>3.8069397349999998</v>
          </cell>
          <cell r="C56">
            <v>3.3244182279999999</v>
          </cell>
          <cell r="D56">
            <v>3.0768685709999999</v>
          </cell>
          <cell r="E56">
            <v>2.955350014</v>
          </cell>
          <cell r="F56">
            <v>2.9776204110000002</v>
          </cell>
          <cell r="G56">
            <v>2.72054953</v>
          </cell>
          <cell r="H56">
            <v>2.5533956369999999</v>
          </cell>
          <cell r="I56">
            <v>2.4858164839999999</v>
          </cell>
          <cell r="J56">
            <v>2.2463616750000002</v>
          </cell>
          <cell r="K56">
            <v>1.898743423</v>
          </cell>
          <cell r="L56">
            <v>1.5929149250000001</v>
          </cell>
          <cell r="M56">
            <v>1.4752020100000001</v>
          </cell>
          <cell r="N56">
            <v>1.295892002</v>
          </cell>
          <cell r="O56">
            <v>0.79159833800000001</v>
          </cell>
          <cell r="P56">
            <v>0.81486870099999997</v>
          </cell>
        </row>
        <row r="57">
          <cell r="B57">
            <v>6.6264375370000002</v>
          </cell>
          <cell r="C57">
            <v>6.6020404529999999</v>
          </cell>
          <cell r="D57">
            <v>6.2189876550000003</v>
          </cell>
          <cell r="E57">
            <v>5.5620264229999998</v>
          </cell>
          <cell r="F57">
            <v>5.7815049529999998</v>
          </cell>
          <cell r="G57">
            <v>4.6293162849999998</v>
          </cell>
          <cell r="H57">
            <v>4.5294053239999998</v>
          </cell>
          <cell r="I57">
            <v>4.4100009269999996</v>
          </cell>
          <cell r="J57">
            <v>3.920309241</v>
          </cell>
          <cell r="K57">
            <v>4.0509156539999998</v>
          </cell>
          <cell r="L57">
            <v>3.9623528239999999</v>
          </cell>
          <cell r="M57">
            <v>3.9235334630000001</v>
          </cell>
          <cell r="N57">
            <v>3.1394884439999999</v>
          </cell>
          <cell r="O57">
            <v>2.9482738940000002</v>
          </cell>
          <cell r="P57">
            <v>3.2030050980000002</v>
          </cell>
        </row>
        <row r="58">
          <cell r="B58">
            <v>9.0496417499999993</v>
          </cell>
          <cell r="C58">
            <v>8.5962347179999998</v>
          </cell>
          <cell r="D58">
            <v>8.6653792939999992</v>
          </cell>
          <cell r="E58">
            <v>7.8475062900000001</v>
          </cell>
          <cell r="F58">
            <v>7.4608871600000004</v>
          </cell>
          <cell r="G58">
            <v>7.3139560240000003</v>
          </cell>
          <cell r="H58">
            <v>6.7230059369999999</v>
          </cell>
          <cell r="I58">
            <v>6.6122091159999998</v>
          </cell>
          <cell r="J58">
            <v>6.2595220640000004</v>
          </cell>
          <cell r="K58">
            <v>5.5376069399999999</v>
          </cell>
          <cell r="L58">
            <v>4.9713997970000001</v>
          </cell>
          <cell r="M58">
            <v>4.2893293349999997</v>
          </cell>
          <cell r="N58">
            <v>3.2275693749999999</v>
          </cell>
          <cell r="O58">
            <v>3.1500690929999999</v>
          </cell>
          <cell r="P58">
            <v>3.064583888</v>
          </cell>
        </row>
        <row r="59">
          <cell r="B59">
            <v>21.782230688999999</v>
          </cell>
          <cell r="C59">
            <v>22.613069547999999</v>
          </cell>
          <cell r="D59">
            <v>22.316993332999999</v>
          </cell>
          <cell r="E59">
            <v>20.160459182</v>
          </cell>
          <cell r="F59">
            <v>20.622769103</v>
          </cell>
          <cell r="G59">
            <v>19.311563601</v>
          </cell>
          <cell r="H59">
            <v>18.515950533000002</v>
          </cell>
          <cell r="I59">
            <v>18.717583813000001</v>
          </cell>
          <cell r="J59">
            <v>18.422109680999998</v>
          </cell>
          <cell r="K59">
            <v>18.259192436999999</v>
          </cell>
          <cell r="L59">
            <v>18.027064224</v>
          </cell>
          <cell r="M59">
            <v>18.747422022999999</v>
          </cell>
          <cell r="N59">
            <v>14.46785539</v>
          </cell>
          <cell r="O59">
            <v>13.772475223000001</v>
          </cell>
          <cell r="P59">
            <v>14.736255316999999</v>
          </cell>
        </row>
        <row r="60">
          <cell r="B60">
            <v>58.623714806999999</v>
          </cell>
          <cell r="C60">
            <v>70.468042784000005</v>
          </cell>
          <cell r="D60">
            <v>67.749512656999997</v>
          </cell>
          <cell r="E60">
            <v>58.689279118999998</v>
          </cell>
          <cell r="F60">
            <v>55.485126860999998</v>
          </cell>
          <cell r="G60">
            <v>50.299381728999997</v>
          </cell>
          <cell r="H60">
            <v>42.809337798999998</v>
          </cell>
          <cell r="I60">
            <v>48.041383402999998</v>
          </cell>
          <cell r="J60">
            <v>44.219670968000003</v>
          </cell>
          <cell r="K60">
            <v>42.380657765999999</v>
          </cell>
          <cell r="L60">
            <v>39.993694691999998</v>
          </cell>
          <cell r="M60">
            <v>31.196576103000002</v>
          </cell>
          <cell r="N60">
            <v>25.480630674</v>
          </cell>
          <cell r="O60">
            <v>23.417064535000002</v>
          </cell>
          <cell r="P60">
            <v>24.315269948000001</v>
          </cell>
        </row>
        <row r="61">
          <cell r="B61">
            <v>37.754727508000002</v>
          </cell>
          <cell r="C61">
            <v>48.877402353000001</v>
          </cell>
          <cell r="D61">
            <v>46.852995847000003</v>
          </cell>
          <cell r="E61">
            <v>40.508906031999999</v>
          </cell>
          <cell r="F61">
            <v>37.973137035000001</v>
          </cell>
          <cell r="G61">
            <v>34.245248887999999</v>
          </cell>
          <cell r="H61">
            <v>28.627663518999999</v>
          </cell>
          <cell r="I61">
            <v>34.195958040000001</v>
          </cell>
          <cell r="J61">
            <v>31.314961199999999</v>
          </cell>
          <cell r="K61">
            <v>30.287769119</v>
          </cell>
          <cell r="L61">
            <v>28.846746099000001</v>
          </cell>
          <cell r="M61">
            <v>20.420562597</v>
          </cell>
          <cell r="N61">
            <v>17.299493916999999</v>
          </cell>
          <cell r="O61">
            <v>15.675592728</v>
          </cell>
          <cell r="P61">
            <v>16.357443897</v>
          </cell>
        </row>
        <row r="62">
          <cell r="B62">
            <v>2.5806296930000001</v>
          </cell>
          <cell r="C62">
            <v>2.5905185959999999</v>
          </cell>
          <cell r="D62">
            <v>2.4263317830000002</v>
          </cell>
          <cell r="E62">
            <v>2.0708641239999999</v>
          </cell>
          <cell r="F62">
            <v>2.0704326910000002</v>
          </cell>
          <cell r="G62">
            <v>2.0750777419999999</v>
          </cell>
          <cell r="H62">
            <v>1.6759701410000001</v>
          </cell>
          <cell r="I62">
            <v>1.7025144510000001</v>
          </cell>
          <cell r="J62">
            <v>1.69426169</v>
          </cell>
          <cell r="K62">
            <v>1.6795754060000001</v>
          </cell>
          <cell r="L62">
            <v>1.5904226800000001</v>
          </cell>
          <cell r="M62">
            <v>1.516200349</v>
          </cell>
          <cell r="N62">
            <v>1.3268291640000001</v>
          </cell>
          <cell r="O62">
            <v>1.2201413780000001</v>
          </cell>
          <cell r="P62">
            <v>1.011672482</v>
          </cell>
        </row>
        <row r="63">
          <cell r="B63">
            <v>18.288357606000002</v>
          </cell>
          <cell r="C63">
            <v>19.000121835000002</v>
          </cell>
          <cell r="D63">
            <v>18.470185026999999</v>
          </cell>
          <cell r="E63">
            <v>16.109508963</v>
          </cell>
          <cell r="F63">
            <v>15.441557134</v>
          </cell>
          <cell r="G63">
            <v>13.979055099</v>
          </cell>
          <cell r="H63">
            <v>12.505704139000001</v>
          </cell>
          <cell r="I63">
            <v>12.142910913</v>
          </cell>
          <cell r="J63">
            <v>11.210448078000001</v>
          </cell>
          <cell r="K63">
            <v>10.413313241000001</v>
          </cell>
          <cell r="L63">
            <v>9.5565259129999998</v>
          </cell>
          <cell r="M63">
            <v>9.259813157</v>
          </cell>
          <cell r="N63">
            <v>6.8543075919999996</v>
          </cell>
          <cell r="O63">
            <v>6.5213304289999998</v>
          </cell>
          <cell r="P63">
            <v>6.9461535689999998</v>
          </cell>
        </row>
        <row r="64">
          <cell r="B64">
            <v>17.80227159</v>
          </cell>
          <cell r="C64">
            <v>20.406028638999999</v>
          </cell>
          <cell r="D64">
            <v>20.408826342000001</v>
          </cell>
          <cell r="E64">
            <v>18.657501212</v>
          </cell>
          <cell r="F64">
            <v>18.211257131</v>
          </cell>
          <cell r="G64">
            <v>18.265732835000001</v>
          </cell>
          <cell r="H64">
            <v>17.570875051000002</v>
          </cell>
          <cell r="I64">
            <v>17.676917101000001</v>
          </cell>
          <cell r="J64">
            <v>17.652387315999999</v>
          </cell>
          <cell r="K64">
            <v>17.799630892</v>
          </cell>
          <cell r="L64">
            <v>17.763975047999999</v>
          </cell>
          <cell r="M64">
            <v>17.729775976999999</v>
          </cell>
          <cell r="N64">
            <v>13.067212652</v>
          </cell>
          <cell r="O64">
            <v>12.561501290000001</v>
          </cell>
          <cell r="P64">
            <v>13.362146642000001</v>
          </cell>
        </row>
        <row r="65"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B66">
            <v>108.896166354</v>
          </cell>
          <cell r="C66">
            <v>113.933870236</v>
          </cell>
          <cell r="D66">
            <v>115.41705478599999</v>
          </cell>
          <cell r="E66">
            <v>106.540143925</v>
          </cell>
          <cell r="F66">
            <v>108.40544754699999</v>
          </cell>
          <cell r="G66">
            <v>106.262181201</v>
          </cell>
          <cell r="H66">
            <v>99.059771416999993</v>
          </cell>
          <cell r="I66">
            <v>134.63908717000001</v>
          </cell>
          <cell r="J66">
            <v>99.348100728999995</v>
          </cell>
          <cell r="K66">
            <v>99.628124047</v>
          </cell>
          <cell r="L66">
            <v>95.181493270000004</v>
          </cell>
          <cell r="M66">
            <v>96.751530638000006</v>
          </cell>
          <cell r="N66">
            <v>80.985516122999996</v>
          </cell>
          <cell r="O66">
            <v>76.356110467999997</v>
          </cell>
          <cell r="P66">
            <v>82.866712159000002</v>
          </cell>
        </row>
        <row r="67">
          <cell r="B67">
            <v>84.855789612999999</v>
          </cell>
          <cell r="C67">
            <v>91.320167901999994</v>
          </cell>
          <cell r="D67">
            <v>92.198629299000004</v>
          </cell>
          <cell r="E67">
            <v>85.609785161999994</v>
          </cell>
          <cell r="F67">
            <v>87.646707012999997</v>
          </cell>
          <cell r="G67">
            <v>85.306190959000006</v>
          </cell>
          <cell r="H67">
            <v>78.637529256999997</v>
          </cell>
          <cell r="I67">
            <v>114.53924485</v>
          </cell>
          <cell r="J67">
            <v>79.439373246000002</v>
          </cell>
          <cell r="K67">
            <v>79.728495109999997</v>
          </cell>
          <cell r="L67">
            <v>76.932788733999999</v>
          </cell>
          <cell r="M67">
            <v>78.528339795999997</v>
          </cell>
          <cell r="N67">
            <v>65.581045173000007</v>
          </cell>
          <cell r="O67">
            <v>62.765559705999998</v>
          </cell>
          <cell r="P67">
            <v>68.197499105999995</v>
          </cell>
        </row>
        <row r="68">
          <cell r="B68">
            <v>60.439592840000003</v>
          </cell>
          <cell r="C68">
            <v>68.296372215000005</v>
          </cell>
          <cell r="D68">
            <v>69.288557388000001</v>
          </cell>
          <cell r="E68">
            <v>64.604879628999996</v>
          </cell>
          <cell r="F68">
            <v>66.459506293000004</v>
          </cell>
          <cell r="G68">
            <v>64.832041945</v>
          </cell>
          <cell r="H68">
            <v>59.487640632999998</v>
          </cell>
          <cell r="I68">
            <v>61.114341066000001</v>
          </cell>
          <cell r="J68">
            <v>59.211998325000003</v>
          </cell>
          <cell r="K68">
            <v>60.138664910000003</v>
          </cell>
          <cell r="L68">
            <v>57.904222761</v>
          </cell>
          <cell r="M68">
            <v>60.582205270000003</v>
          </cell>
          <cell r="N68">
            <v>51.005427900999997</v>
          </cell>
          <cell r="O68">
            <v>48.898391510000003</v>
          </cell>
          <cell r="P68">
            <v>53.585673974999999</v>
          </cell>
        </row>
        <row r="69">
          <cell r="B69">
            <v>24.416196772999999</v>
          </cell>
          <cell r="C69">
            <v>23.023795688</v>
          </cell>
          <cell r="D69">
            <v>22.910071910999999</v>
          </cell>
          <cell r="E69">
            <v>21.004905532999999</v>
          </cell>
          <cell r="F69">
            <v>21.18720072</v>
          </cell>
          <cell r="G69">
            <v>20.474149014000002</v>
          </cell>
          <cell r="H69">
            <v>19.149888622999999</v>
          </cell>
          <cell r="I69">
            <v>53.424903784000001</v>
          </cell>
          <cell r="J69">
            <v>20.227374920999999</v>
          </cell>
          <cell r="K69">
            <v>19.589830200000002</v>
          </cell>
          <cell r="L69">
            <v>19.028565972999999</v>
          </cell>
          <cell r="M69">
            <v>17.946134527000002</v>
          </cell>
          <cell r="N69">
            <v>14.575617272000001</v>
          </cell>
          <cell r="O69">
            <v>13.867168196</v>
          </cell>
          <cell r="P69">
            <v>14.611825131</v>
          </cell>
        </row>
        <row r="70">
          <cell r="B70">
            <v>2.8102210809999999</v>
          </cell>
          <cell r="C70">
            <v>2.5280210319999998</v>
          </cell>
          <cell r="D70">
            <v>3.7464426049999999</v>
          </cell>
          <cell r="E70">
            <v>3.4571217179999998</v>
          </cell>
          <cell r="F70">
            <v>3.7791617230000001</v>
          </cell>
          <cell r="G70">
            <v>4.632549075</v>
          </cell>
          <cell r="H70">
            <v>4.8293111440000001</v>
          </cell>
          <cell r="I70">
            <v>4.6145209659999997</v>
          </cell>
          <cell r="J70">
            <v>4.2165537720000001</v>
          </cell>
          <cell r="K70">
            <v>4.4934077940000003</v>
          </cell>
          <cell r="L70">
            <v>3.5690274199999998</v>
          </cell>
          <cell r="M70">
            <v>3.5596065050000001</v>
          </cell>
          <cell r="N70">
            <v>3.8521921130000001</v>
          </cell>
          <cell r="O70">
            <v>2.879026911</v>
          </cell>
          <cell r="P70">
            <v>3.3458873410000001</v>
          </cell>
        </row>
        <row r="71">
          <cell r="B71">
            <v>21.230155659000001</v>
          </cell>
          <cell r="C71">
            <v>20.085681302000001</v>
          </cell>
          <cell r="D71">
            <v>19.471982881999999</v>
          </cell>
          <cell r="E71">
            <v>17.473237045000001</v>
          </cell>
          <cell r="F71">
            <v>16.979578811</v>
          </cell>
          <cell r="G71">
            <v>16.323441166999999</v>
          </cell>
          <cell r="H71">
            <v>15.592931016</v>
          </cell>
          <cell r="I71">
            <v>15.485321354</v>
          </cell>
          <cell r="J71">
            <v>15.692173711000001</v>
          </cell>
          <cell r="K71">
            <v>15.406221142</v>
          </cell>
          <cell r="L71">
            <v>14.679677115</v>
          </cell>
          <cell r="M71">
            <v>14.663584337</v>
          </cell>
          <cell r="N71">
            <v>11.552278836999999</v>
          </cell>
          <cell r="O71">
            <v>10.711523851000001</v>
          </cell>
          <cell r="P71">
            <v>11.323325712000001</v>
          </cell>
        </row>
        <row r="72">
          <cell r="B72">
            <v>16.210313945999999</v>
          </cell>
          <cell r="C72">
            <v>12.671163082</v>
          </cell>
          <cell r="D72">
            <v>11.952959218</v>
          </cell>
          <cell r="E72">
            <v>10.604710765</v>
          </cell>
          <cell r="F72">
            <v>9.9511889</v>
          </cell>
          <cell r="G72">
            <v>9.212707215</v>
          </cell>
          <cell r="H72">
            <v>8.6345318859999995</v>
          </cell>
          <cell r="I72">
            <v>8.2825772000000004</v>
          </cell>
          <cell r="J72">
            <v>8.3478314549999997</v>
          </cell>
          <cell r="K72">
            <v>7.8648702369999999</v>
          </cell>
          <cell r="L72">
            <v>7.257248691</v>
          </cell>
          <cell r="M72">
            <v>6.918556325</v>
          </cell>
          <cell r="N72">
            <v>5.2080132990000001</v>
          </cell>
          <cell r="O72">
            <v>4.717482822</v>
          </cell>
          <cell r="P72">
            <v>4.9085992249999997</v>
          </cell>
        </row>
        <row r="73">
          <cell r="B73">
            <v>5.019841714</v>
          </cell>
          <cell r="C73">
            <v>7.4145182199999997</v>
          </cell>
          <cell r="D73">
            <v>7.5190236639999997</v>
          </cell>
          <cell r="E73">
            <v>6.8685262790000001</v>
          </cell>
          <cell r="F73">
            <v>7.0283899109999997</v>
          </cell>
          <cell r="G73">
            <v>7.1107339510000003</v>
          </cell>
          <cell r="H73">
            <v>6.9583991300000001</v>
          </cell>
          <cell r="I73">
            <v>7.2027441540000003</v>
          </cell>
          <cell r="J73">
            <v>7.3443422549999999</v>
          </cell>
          <cell r="K73">
            <v>7.5413509049999998</v>
          </cell>
          <cell r="L73">
            <v>7.4224284239999996</v>
          </cell>
          <cell r="M73">
            <v>7.7450280119999997</v>
          </cell>
          <cell r="N73">
            <v>6.3442655380000001</v>
          </cell>
          <cell r="O73">
            <v>5.9940410289999999</v>
          </cell>
          <cell r="P73">
            <v>6.4147264870000003</v>
          </cell>
        </row>
        <row r="74">
          <cell r="B74">
            <v>514.35120621500005</v>
          </cell>
          <cell r="C74">
            <v>465.889218142</v>
          </cell>
          <cell r="D74">
            <v>470.58534662</v>
          </cell>
          <cell r="E74">
            <v>419.91530299999999</v>
          </cell>
          <cell r="F74">
            <v>430.10533962400001</v>
          </cell>
          <cell r="G74">
            <v>401.07775674599998</v>
          </cell>
          <cell r="H74">
            <v>380.40348697799999</v>
          </cell>
          <cell r="I74">
            <v>380.65673134899998</v>
          </cell>
          <cell r="J74">
            <v>383.07167737399999</v>
          </cell>
          <cell r="K74">
            <v>372.580165916</v>
          </cell>
          <cell r="L74">
            <v>372.49735682900001</v>
          </cell>
          <cell r="M74">
            <v>368.16273363800002</v>
          </cell>
          <cell r="N74">
            <v>286.97437009399999</v>
          </cell>
          <cell r="O74">
            <v>256.03618506599997</v>
          </cell>
          <cell r="P74">
            <v>270.027850554</v>
          </cell>
        </row>
        <row r="75">
          <cell r="B75">
            <v>416.79841583500001</v>
          </cell>
          <cell r="C75">
            <v>383.783759723</v>
          </cell>
          <cell r="D75">
            <v>388.69498368799998</v>
          </cell>
          <cell r="E75">
            <v>344.38387391800001</v>
          </cell>
          <cell r="F75">
            <v>355.00749807800003</v>
          </cell>
          <cell r="G75">
            <v>326.95101145899997</v>
          </cell>
          <cell r="H75">
            <v>308.52929778399999</v>
          </cell>
          <cell r="I75">
            <v>311.01459133700001</v>
          </cell>
          <cell r="J75">
            <v>313.64403922600002</v>
          </cell>
          <cell r="K75">
            <v>304.992248303</v>
          </cell>
          <cell r="L75">
            <v>302.127244862</v>
          </cell>
          <cell r="M75">
            <v>295.98187892999999</v>
          </cell>
          <cell r="N75">
            <v>223.23363638399999</v>
          </cell>
          <cell r="O75">
            <v>197.113293459</v>
          </cell>
          <cell r="P75">
            <v>209.381493995</v>
          </cell>
        </row>
        <row r="76">
          <cell r="B76">
            <v>6.5452334700000003</v>
          </cell>
          <cell r="C76">
            <v>5.5977260160000002</v>
          </cell>
          <cell r="D76">
            <v>5.336823936</v>
          </cell>
          <cell r="E76">
            <v>4.4203316069999996</v>
          </cell>
          <cell r="F76">
            <v>4.2858975189999997</v>
          </cell>
          <cell r="G76">
            <v>4.3224851839999996</v>
          </cell>
          <cell r="H76">
            <v>3.735246654</v>
          </cell>
          <cell r="I76">
            <v>4.7501832899999998</v>
          </cell>
          <cell r="J76">
            <v>4.8452310389999997</v>
          </cell>
          <cell r="K76">
            <v>4.6415260480000002</v>
          </cell>
          <cell r="L76">
            <v>4.7098235439999998</v>
          </cell>
          <cell r="M76">
            <v>5.3318241769999997</v>
          </cell>
          <cell r="N76">
            <v>4.7119214080000003</v>
          </cell>
          <cell r="O76">
            <v>3.9331688040000001</v>
          </cell>
          <cell r="P76">
            <v>3.7241450519999999</v>
          </cell>
        </row>
        <row r="77">
          <cell r="B77">
            <v>2.5490782890000001</v>
          </cell>
          <cell r="C77">
            <v>2.4094273390000001</v>
          </cell>
          <cell r="D77">
            <v>2.211238249</v>
          </cell>
          <cell r="E77">
            <v>1.845870031</v>
          </cell>
          <cell r="F77">
            <v>1.7595528519999999</v>
          </cell>
          <cell r="G77">
            <v>1.6224491649999999</v>
          </cell>
          <cell r="H77">
            <v>1.3471918789999999</v>
          </cell>
          <cell r="I77">
            <v>1.279536998</v>
          </cell>
          <cell r="J77">
            <v>1.184852566</v>
          </cell>
          <cell r="K77">
            <v>1.1482349460000001</v>
          </cell>
          <cell r="L77">
            <v>1.1159561</v>
          </cell>
          <cell r="M77">
            <v>1.107998813</v>
          </cell>
          <cell r="N77">
            <v>0.85734208199999995</v>
          </cell>
          <cell r="O77">
            <v>0.77320148799999999</v>
          </cell>
          <cell r="P77">
            <v>0.79412467200000003</v>
          </cell>
        </row>
        <row r="78">
          <cell r="B78">
            <v>88.458478620999998</v>
          </cell>
          <cell r="C78">
            <v>74.098305064000002</v>
          </cell>
          <cell r="D78">
            <v>74.342300746999996</v>
          </cell>
          <cell r="E78">
            <v>69.265227444000004</v>
          </cell>
          <cell r="F78">
            <v>69.052391174999997</v>
          </cell>
          <cell r="G78">
            <v>68.181810937999998</v>
          </cell>
          <cell r="H78">
            <v>66.791750660000005</v>
          </cell>
          <cell r="I78">
            <v>63.612419723000002</v>
          </cell>
          <cell r="J78">
            <v>63.397554542000002</v>
          </cell>
          <cell r="K78">
            <v>61.798156618</v>
          </cell>
          <cell r="L78">
            <v>64.544332323999996</v>
          </cell>
          <cell r="M78">
            <v>65.741031718000002</v>
          </cell>
          <cell r="N78">
            <v>58.171470220000003</v>
          </cell>
          <cell r="O78">
            <v>54.216521315000001</v>
          </cell>
          <cell r="P78">
            <v>56.128086834999998</v>
          </cell>
        </row>
        <row r="79">
          <cell r="B79">
            <v>164.489877294</v>
          </cell>
          <cell r="C79">
            <v>145.77471159800001</v>
          </cell>
          <cell r="D79">
            <v>140.68939964899999</v>
          </cell>
          <cell r="E79">
            <v>128.713243952</v>
          </cell>
          <cell r="F79">
            <v>126.860585911</v>
          </cell>
          <cell r="G79">
            <v>119.048906409</v>
          </cell>
          <cell r="H79">
            <v>113.861241932</v>
          </cell>
          <cell r="I79">
            <v>108.721563614</v>
          </cell>
          <cell r="J79">
            <v>102.26425222</v>
          </cell>
          <cell r="K79">
            <v>96.273743699999997</v>
          </cell>
          <cell r="L79">
            <v>97.207590412000002</v>
          </cell>
          <cell r="M79">
            <v>88.166291540000003</v>
          </cell>
          <cell r="N79">
            <v>79.669152312999998</v>
          </cell>
          <cell r="O79">
            <v>80.826127038999999</v>
          </cell>
          <cell r="P79">
            <v>87.007479106999995</v>
          </cell>
        </row>
        <row r="80">
          <cell r="B80">
            <v>30.227947845999999</v>
          </cell>
          <cell r="C80">
            <v>30.061042314000002</v>
          </cell>
          <cell r="D80">
            <v>27.612558765999999</v>
          </cell>
          <cell r="E80">
            <v>24.742281293000001</v>
          </cell>
          <cell r="F80">
            <v>23.176874237</v>
          </cell>
          <cell r="G80">
            <v>21.373146113000001</v>
          </cell>
          <cell r="H80">
            <v>20.833937269</v>
          </cell>
          <cell r="I80">
            <v>22.122134211999999</v>
          </cell>
          <cell r="J80">
            <v>20.763801984000001</v>
          </cell>
          <cell r="K80">
            <v>20.608863542000002</v>
          </cell>
          <cell r="L80">
            <v>19.721524337999998</v>
          </cell>
          <cell r="M80">
            <v>17.286241841999999</v>
          </cell>
          <cell r="N80">
            <v>16.943507054000001</v>
          </cell>
          <cell r="O80">
            <v>15.707753385</v>
          </cell>
          <cell r="P80">
            <v>20.779667988</v>
          </cell>
        </row>
        <row r="81">
          <cell r="B81">
            <v>73.365939354000005</v>
          </cell>
          <cell r="C81">
            <v>74.307586646000004</v>
          </cell>
          <cell r="D81">
            <v>73.323473648000004</v>
          </cell>
          <cell r="E81">
            <v>67.569677593999998</v>
          </cell>
          <cell r="F81">
            <v>69.445934073000004</v>
          </cell>
          <cell r="G81">
            <v>89.887687468999999</v>
          </cell>
          <cell r="H81">
            <v>59.646764943000001</v>
          </cell>
          <cell r="I81">
            <v>59.837491626999999</v>
          </cell>
          <cell r="J81">
            <v>56.951997720999998</v>
          </cell>
          <cell r="K81">
            <v>53.483506130999999</v>
          </cell>
          <cell r="L81">
            <v>51.780067430999999</v>
          </cell>
          <cell r="M81">
            <v>50.834765891000004</v>
          </cell>
          <cell r="N81">
            <v>42.790369022999997</v>
          </cell>
          <cell r="O81">
            <v>43.769681609000003</v>
          </cell>
          <cell r="P81">
            <v>48.763665557000003</v>
          </cell>
        </row>
        <row r="82">
          <cell r="B82">
            <v>46.988507417000001</v>
          </cell>
          <cell r="C82">
            <v>50.178843119</v>
          </cell>
          <cell r="D82">
            <v>49.423701133999998</v>
          </cell>
          <cell r="E82">
            <v>45.119097420999999</v>
          </cell>
          <cell r="F82">
            <v>46.400230069000003</v>
          </cell>
          <cell r="G82">
            <v>58.262622051000001</v>
          </cell>
          <cell r="H82">
            <v>39.090407323999997</v>
          </cell>
          <cell r="I82">
            <v>39.454556985000004</v>
          </cell>
          <cell r="J82">
            <v>37.292313546999999</v>
          </cell>
          <cell r="K82">
            <v>34.645329607000001</v>
          </cell>
          <cell r="L82">
            <v>33.154136653999998</v>
          </cell>
          <cell r="M82">
            <v>32.439911872000003</v>
          </cell>
          <cell r="N82">
            <v>26.940785965</v>
          </cell>
          <cell r="O82">
            <v>27.357797561999998</v>
          </cell>
          <cell r="P82">
            <v>31.344122393999999</v>
          </cell>
        </row>
        <row r="83">
          <cell r="B83">
            <v>26.377431937000001</v>
          </cell>
          <cell r="C83">
            <v>24.128743527000001</v>
          </cell>
          <cell r="D83">
            <v>23.899772513999999</v>
          </cell>
          <cell r="E83">
            <v>22.450580172999999</v>
          </cell>
          <cell r="F83">
            <v>23.045704004000001</v>
          </cell>
          <cell r="G83">
            <v>31.625065417999998</v>
          </cell>
          <cell r="H83">
            <v>20.556357619</v>
          </cell>
          <cell r="I83">
            <v>20.382934641999999</v>
          </cell>
          <cell r="J83">
            <v>19.659684173999999</v>
          </cell>
          <cell r="K83">
            <v>18.838176525000002</v>
          </cell>
          <cell r="L83">
            <v>18.625930777000001</v>
          </cell>
          <cell r="M83">
            <v>18.394854019</v>
          </cell>
          <cell r="N83">
            <v>15.849583058</v>
          </cell>
          <cell r="O83">
            <v>16.411884047000001</v>
          </cell>
          <cell r="P83">
            <v>17.419543164</v>
          </cell>
        </row>
        <row r="84">
          <cell r="B84">
            <v>29.092262354999999</v>
          </cell>
          <cell r="C84">
            <v>29.508289420000001</v>
          </cell>
          <cell r="D84">
            <v>27.723066917000001</v>
          </cell>
          <cell r="E84">
            <v>25.145416425000001</v>
          </cell>
          <cell r="F84">
            <v>26.049424817999999</v>
          </cell>
          <cell r="G84">
            <v>22.420394380000001</v>
          </cell>
          <cell r="H84">
            <v>22.634388121000001</v>
          </cell>
          <cell r="I84">
            <v>21.668347962999999</v>
          </cell>
          <cell r="J84">
            <v>20.233404230000001</v>
          </cell>
          <cell r="K84">
            <v>21.856522159000001</v>
          </cell>
          <cell r="L84">
            <v>22.235356598999999</v>
          </cell>
          <cell r="M84">
            <v>21.761007165999999</v>
          </cell>
          <cell r="N84">
            <v>20.581859329</v>
          </cell>
          <cell r="O84">
            <v>19.311769127000002</v>
          </cell>
          <cell r="P84">
            <v>18.523503706</v>
          </cell>
        </row>
        <row r="85">
          <cell r="B85">
            <v>13.540378586999999</v>
          </cell>
          <cell r="C85">
            <v>13.870812557000001</v>
          </cell>
          <cell r="D85">
            <v>13.024873518</v>
          </cell>
          <cell r="E85">
            <v>11.874319889000001</v>
          </cell>
          <cell r="F85">
            <v>12.425452947</v>
          </cell>
          <cell r="G85">
            <v>10.903367604</v>
          </cell>
          <cell r="H85">
            <v>10.985333281000001</v>
          </cell>
          <cell r="I85">
            <v>10.641271371</v>
          </cell>
          <cell r="J85">
            <v>10.132636401999999</v>
          </cell>
          <cell r="K85">
            <v>11.017972659</v>
          </cell>
          <cell r="L85">
            <v>11.17327759</v>
          </cell>
          <cell r="M85">
            <v>10.847749844000001</v>
          </cell>
          <cell r="N85">
            <v>11.008688168999999</v>
          </cell>
          <cell r="O85">
            <v>10.291547467999999</v>
          </cell>
          <cell r="P85">
            <v>9.4272458770000007</v>
          </cell>
        </row>
        <row r="86">
          <cell r="B86">
            <v>15.551883769</v>
          </cell>
          <cell r="C86">
            <v>15.637476863</v>
          </cell>
          <cell r="D86">
            <v>14.698193398000001</v>
          </cell>
          <cell r="E86">
            <v>13.271096536</v>
          </cell>
          <cell r="F86">
            <v>13.62397187</v>
          </cell>
          <cell r="G86">
            <v>11.517026777</v>
          </cell>
          <cell r="H86">
            <v>11.64905484</v>
          </cell>
          <cell r="I86">
            <v>11.027076592</v>
          </cell>
          <cell r="J86">
            <v>10.100767828</v>
          </cell>
          <cell r="K86">
            <v>10.838549499999999</v>
          </cell>
          <cell r="L86">
            <v>11.062079009</v>
          </cell>
          <cell r="M86">
            <v>10.913257322</v>
          </cell>
          <cell r="N86">
            <v>9.5731711599999993</v>
          </cell>
          <cell r="O86">
            <v>9.0202216590000006</v>
          </cell>
          <cell r="P86">
            <v>9.0962578290000007</v>
          </cell>
        </row>
        <row r="87">
          <cell r="B87">
            <v>34.545261265000001</v>
          </cell>
          <cell r="C87">
            <v>37.028729740999999</v>
          </cell>
          <cell r="D87">
            <v>34.705350045000003</v>
          </cell>
          <cell r="E87">
            <v>29.669054764999998</v>
          </cell>
          <cell r="F87">
            <v>30.153793578999998</v>
          </cell>
          <cell r="G87">
            <v>25.559022859999999</v>
          </cell>
          <cell r="H87">
            <v>24.868599736</v>
          </cell>
          <cell r="I87">
            <v>25.532936417999998</v>
          </cell>
          <cell r="J87">
            <v>24.187760562000001</v>
          </cell>
          <cell r="K87">
            <v>26.368901254000001</v>
          </cell>
          <cell r="L87">
            <v>27.218722626999998</v>
          </cell>
          <cell r="M87">
            <v>26.996491689999999</v>
          </cell>
          <cell r="N87">
            <v>19.309529310999999</v>
          </cell>
          <cell r="O87">
            <v>19.440428882999999</v>
          </cell>
          <cell r="P87">
            <v>23.39897448</v>
          </cell>
        </row>
        <row r="88">
          <cell r="B88">
            <v>7.8101431679999997</v>
          </cell>
          <cell r="C88">
            <v>9.1368749149999999</v>
          </cell>
          <cell r="D88">
            <v>8.7236308610000002</v>
          </cell>
          <cell r="E88">
            <v>7.3566298210000003</v>
          </cell>
          <cell r="F88">
            <v>7.4709817349999996</v>
          </cell>
          <cell r="G88">
            <v>6.8778811409999996</v>
          </cell>
          <cell r="H88">
            <v>6.2634262300000003</v>
          </cell>
          <cell r="I88">
            <v>6.9856122310000002</v>
          </cell>
          <cell r="J88">
            <v>6.6419308260000003</v>
          </cell>
          <cell r="K88">
            <v>6.7325513539999999</v>
          </cell>
          <cell r="L88">
            <v>6.8448806710000003</v>
          </cell>
          <cell r="M88">
            <v>7.0421272259999999</v>
          </cell>
          <cell r="N88">
            <v>3.5148206219999998</v>
          </cell>
          <cell r="O88">
            <v>4.0211992319999998</v>
          </cell>
          <cell r="P88">
            <v>6.3702552260000003</v>
          </cell>
        </row>
        <row r="89">
          <cell r="B89">
            <v>3.6445778519999998</v>
          </cell>
          <cell r="C89">
            <v>3.5386639070000001</v>
          </cell>
          <cell r="D89">
            <v>3.4806287760000001</v>
          </cell>
          <cell r="E89">
            <v>2.850253398</v>
          </cell>
          <cell r="F89">
            <v>2.9780826490000001</v>
          </cell>
          <cell r="G89">
            <v>3.2058745119999998</v>
          </cell>
          <cell r="H89">
            <v>2.7931813060000001</v>
          </cell>
          <cell r="I89">
            <v>2.8702207670000002</v>
          </cell>
          <cell r="J89">
            <v>2.5941613010000002</v>
          </cell>
          <cell r="K89">
            <v>2.5735405729999998</v>
          </cell>
          <cell r="L89">
            <v>2.3902368630000002</v>
          </cell>
          <cell r="M89">
            <v>2.2540270580000001</v>
          </cell>
          <cell r="N89">
            <v>2.0084637769999998</v>
          </cell>
          <cell r="O89">
            <v>1.8052765900000001</v>
          </cell>
          <cell r="P89">
            <v>2.0142460089999998</v>
          </cell>
        </row>
        <row r="90">
          <cell r="B90">
            <v>23.090540245</v>
          </cell>
          <cell r="C90">
            <v>24.353190919999999</v>
          </cell>
          <cell r="D90">
            <v>22.501090408</v>
          </cell>
          <cell r="E90">
            <v>19.462171545</v>
          </cell>
          <cell r="F90">
            <v>19.704729194999999</v>
          </cell>
          <cell r="G90">
            <v>15.475267207</v>
          </cell>
          <cell r="H90">
            <v>15.811992200000001</v>
          </cell>
          <cell r="I90">
            <v>15.67710342</v>
          </cell>
          <cell r="J90">
            <v>14.951668434</v>
          </cell>
          <cell r="K90">
            <v>17.062809327</v>
          </cell>
          <cell r="L90">
            <v>17.983605092000001</v>
          </cell>
          <cell r="M90">
            <v>17.700337405999999</v>
          </cell>
          <cell r="N90">
            <v>13.786244912000001</v>
          </cell>
          <cell r="O90">
            <v>13.61395306</v>
          </cell>
          <cell r="P90">
            <v>15.014473245</v>
          </cell>
        </row>
        <row r="91">
          <cell r="B91">
            <v>0.43097095899999999</v>
          </cell>
          <cell r="C91">
            <v>0.335904698</v>
          </cell>
          <cell r="D91">
            <v>0.28334532499999998</v>
          </cell>
          <cell r="E91">
            <v>0.192302785</v>
          </cell>
          <cell r="F91">
            <v>0.18295160999999999</v>
          </cell>
          <cell r="G91">
            <v>0.182266339</v>
          </cell>
          <cell r="H91">
            <v>0.34101455200000003</v>
          </cell>
          <cell r="I91">
            <v>0.37416719399999998</v>
          </cell>
          <cell r="J91">
            <v>0.68079015799999998</v>
          </cell>
          <cell r="K91">
            <v>0.75987054700000001</v>
          </cell>
          <cell r="L91">
            <v>0.73163018300000005</v>
          </cell>
          <cell r="M91">
            <v>0.71790480099999998</v>
          </cell>
          <cell r="N91">
            <v>0.68253818899999996</v>
          </cell>
          <cell r="O91">
            <v>0.80486027299999996</v>
          </cell>
          <cell r="P91">
            <v>0.66902958300000004</v>
          </cell>
        </row>
        <row r="92"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</row>
        <row r="93">
          <cell r="B93">
            <v>18232.653108606999</v>
          </cell>
          <cell r="C93">
            <v>19084.058092977</v>
          </cell>
          <cell r="D93">
            <v>19993.721599895001</v>
          </cell>
          <cell r="E93">
            <v>15192.541853381001</v>
          </cell>
          <cell r="F93">
            <v>16567.977419203999</v>
          </cell>
          <cell r="G93">
            <v>17623.974244230001</v>
          </cell>
          <cell r="H93">
            <v>13143.642984997001</v>
          </cell>
          <cell r="I93">
            <v>13963.38385629</v>
          </cell>
          <cell r="J93">
            <v>14199.647998551</v>
          </cell>
          <cell r="K93">
            <v>12885.225275245</v>
          </cell>
          <cell r="L93">
            <v>11944.949689977</v>
          </cell>
          <cell r="M93">
            <v>11349.091522065</v>
          </cell>
          <cell r="N93">
            <v>9781.3621933289996</v>
          </cell>
          <cell r="O93">
            <v>11475.468279945</v>
          </cell>
          <cell r="P93">
            <v>10640.541875493</v>
          </cell>
        </row>
        <row r="94">
          <cell r="B94">
            <v>4650.8822108849999</v>
          </cell>
          <cell r="C94">
            <v>4672.3325977860004</v>
          </cell>
          <cell r="D94">
            <v>4549.9683112250004</v>
          </cell>
          <cell r="E94">
            <v>4062.689633258</v>
          </cell>
          <cell r="F94">
            <v>4047.7668903049998</v>
          </cell>
          <cell r="G94">
            <v>3594.317999766</v>
          </cell>
          <cell r="H94">
            <v>3281.7845531759999</v>
          </cell>
          <cell r="I94">
            <v>3100.0998577770001</v>
          </cell>
          <cell r="J94">
            <v>2896.367210852</v>
          </cell>
          <cell r="K94">
            <v>2690.4049202880001</v>
          </cell>
          <cell r="L94">
            <v>2491.0004980529998</v>
          </cell>
          <cell r="M94">
            <v>2384.7294293969999</v>
          </cell>
          <cell r="N94">
            <v>1743.497299092</v>
          </cell>
          <cell r="O94">
            <v>1838.20669051</v>
          </cell>
          <cell r="P94">
            <v>1993.310373906</v>
          </cell>
        </row>
        <row r="95">
          <cell r="B95">
            <v>11149.053708068999</v>
          </cell>
          <cell r="C95">
            <v>11798.388258797</v>
          </cell>
          <cell r="D95">
            <v>12876.580658178</v>
          </cell>
          <cell r="E95">
            <v>9127.6911775600001</v>
          </cell>
          <cell r="F95">
            <v>10262.800199768</v>
          </cell>
          <cell r="G95">
            <v>11664.804703059001</v>
          </cell>
          <cell r="H95">
            <v>7997.1143246969996</v>
          </cell>
          <cell r="I95">
            <v>8923.0701120020003</v>
          </cell>
          <cell r="J95">
            <v>9342.3403388339993</v>
          </cell>
          <cell r="K95">
            <v>8444.8807635899993</v>
          </cell>
          <cell r="L95">
            <v>7845.849242147</v>
          </cell>
          <cell r="M95">
            <v>7379.1835632410002</v>
          </cell>
          <cell r="N95">
            <v>6554.6579276230004</v>
          </cell>
          <cell r="O95">
            <v>7926.6615069709997</v>
          </cell>
          <cell r="P95">
            <v>7244.2709509229999</v>
          </cell>
        </row>
        <row r="96">
          <cell r="B96">
            <v>2432.7171896529999</v>
          </cell>
          <cell r="C96">
            <v>2613.3372363939998</v>
          </cell>
          <cell r="D96">
            <v>2567.1726304919998</v>
          </cell>
          <cell r="E96">
            <v>2002.1610425629999</v>
          </cell>
          <cell r="F96">
            <v>2257.4103291309998</v>
          </cell>
          <cell r="G96">
            <v>2364.8515414039998</v>
          </cell>
          <cell r="H96">
            <v>1864.744107124</v>
          </cell>
          <cell r="I96">
            <v>1940.2138865110001</v>
          </cell>
          <cell r="J96">
            <v>1960.940448866</v>
          </cell>
          <cell r="K96">
            <v>1749.939591367</v>
          </cell>
          <cell r="L96">
            <v>1608.0999497780001</v>
          </cell>
          <cell r="M96">
            <v>1585.1785294270001</v>
          </cell>
          <cell r="N96">
            <v>1483.2069666140001</v>
          </cell>
          <cell r="O96">
            <v>1710.600082464</v>
          </cell>
          <cell r="P96">
            <v>1402.960550664</v>
          </cell>
        </row>
        <row r="97">
          <cell r="B97">
            <v>43526.755928726001</v>
          </cell>
          <cell r="C97">
            <v>38590.817248514999</v>
          </cell>
          <cell r="D97">
            <v>46979.426436729998</v>
          </cell>
          <cell r="E97">
            <v>35086.306367947</v>
          </cell>
          <cell r="F97">
            <v>36031.737088620997</v>
          </cell>
          <cell r="G97">
            <v>36879.541254249998</v>
          </cell>
          <cell r="H97">
            <v>31899.364288403998</v>
          </cell>
          <cell r="I97">
            <v>32870.131491314998</v>
          </cell>
          <cell r="J97">
            <v>33270.019662305</v>
          </cell>
          <cell r="K97">
            <v>31703.393498424</v>
          </cell>
          <cell r="L97">
            <v>31281.540660372</v>
          </cell>
          <cell r="M97">
            <v>28564.880057066999</v>
          </cell>
          <cell r="N97">
            <v>28585.070711359</v>
          </cell>
          <cell r="O97">
            <v>30564.864617625</v>
          </cell>
          <cell r="P97">
            <v>28913.259339968001</v>
          </cell>
        </row>
        <row r="98">
          <cell r="B98">
            <v>1014.589238571</v>
          </cell>
          <cell r="C98">
            <v>1055.0640890080001</v>
          </cell>
          <cell r="D98">
            <v>1092.0630694880001</v>
          </cell>
          <cell r="E98">
            <v>943.62601241499999</v>
          </cell>
          <cell r="F98">
            <v>866.37842480999996</v>
          </cell>
          <cell r="G98">
            <v>774.18209004200003</v>
          </cell>
          <cell r="H98">
            <v>728.12979358099994</v>
          </cell>
          <cell r="I98">
            <v>705.69744278300004</v>
          </cell>
          <cell r="J98">
            <v>706.44183039300003</v>
          </cell>
          <cell r="K98">
            <v>818.81969359699997</v>
          </cell>
          <cell r="L98">
            <v>823.868992542</v>
          </cell>
          <cell r="M98">
            <v>793.51486696200004</v>
          </cell>
          <cell r="N98">
            <v>649.97302718499998</v>
          </cell>
          <cell r="O98">
            <v>634.66461320799999</v>
          </cell>
          <cell r="P98">
            <v>669.40735642300001</v>
          </cell>
        </row>
        <row r="99"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</row>
        <row r="100">
          <cell r="B100">
            <v>803.65</v>
          </cell>
          <cell r="C100">
            <v>884.28</v>
          </cell>
          <cell r="D100">
            <v>913.11</v>
          </cell>
          <cell r="E100">
            <v>781.29</v>
          </cell>
          <cell r="F100">
            <v>725.14</v>
          </cell>
          <cell r="G100">
            <v>638.22</v>
          </cell>
          <cell r="H100">
            <v>598.02</v>
          </cell>
          <cell r="I100">
            <v>585.51</v>
          </cell>
          <cell r="J100">
            <v>591.69000000000005</v>
          </cell>
          <cell r="K100">
            <v>711.15</v>
          </cell>
          <cell r="L100">
            <v>694.96</v>
          </cell>
          <cell r="M100">
            <v>668.84</v>
          </cell>
          <cell r="N100">
            <v>531.28</v>
          </cell>
          <cell r="O100">
            <v>522.82000000000005</v>
          </cell>
          <cell r="P100">
            <v>555.86</v>
          </cell>
        </row>
        <row r="101">
          <cell r="B101">
            <v>210.939238571</v>
          </cell>
          <cell r="C101">
            <v>170.784089008</v>
          </cell>
          <cell r="D101">
            <v>178.95306948800001</v>
          </cell>
          <cell r="E101">
            <v>162.336012415</v>
          </cell>
          <cell r="F101">
            <v>141.23842481</v>
          </cell>
          <cell r="G101">
            <v>135.962090042</v>
          </cell>
          <cell r="H101">
            <v>130.10979358099999</v>
          </cell>
          <cell r="I101">
            <v>120.18744278299999</v>
          </cell>
          <cell r="J101">
            <v>114.75183039300001</v>
          </cell>
          <cell r="K101">
            <v>107.66969359700001</v>
          </cell>
          <cell r="L101">
            <v>128.90899254199999</v>
          </cell>
          <cell r="M101">
            <v>124.674866962</v>
          </cell>
          <cell r="N101">
            <v>118.69302718500001</v>
          </cell>
          <cell r="O101">
            <v>111.844613208</v>
          </cell>
          <cell r="P101">
            <v>113.547356423</v>
          </cell>
        </row>
        <row r="102"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</row>
        <row r="103">
          <cell r="B103">
            <v>1185.9735802109999</v>
          </cell>
          <cell r="C103">
            <v>1090.4453971139999</v>
          </cell>
          <cell r="D103">
            <v>1126.2637927979999</v>
          </cell>
          <cell r="E103">
            <v>989.76639230299998</v>
          </cell>
          <cell r="F103">
            <v>958.904161187</v>
          </cell>
          <cell r="G103">
            <v>813.67882391900002</v>
          </cell>
          <cell r="H103">
            <v>826.73682251399998</v>
          </cell>
          <cell r="I103">
            <v>873.686823559</v>
          </cell>
          <cell r="J103">
            <v>884.70437376799998</v>
          </cell>
          <cell r="K103">
            <v>1074.422194216</v>
          </cell>
          <cell r="L103">
            <v>1109.103948062</v>
          </cell>
          <cell r="M103">
            <v>1064.0950082930001</v>
          </cell>
          <cell r="N103">
            <v>916.49676605699995</v>
          </cell>
          <cell r="O103">
            <v>880.55133684800001</v>
          </cell>
          <cell r="P103">
            <v>922.32014539800002</v>
          </cell>
        </row>
        <row r="104">
          <cell r="B104">
            <v>1118.02</v>
          </cell>
          <cell r="C104">
            <v>1035.3900000000001</v>
          </cell>
          <cell r="D104">
            <v>1058.3399999999999</v>
          </cell>
          <cell r="E104">
            <v>921.69</v>
          </cell>
          <cell r="F104">
            <v>887.66</v>
          </cell>
          <cell r="G104">
            <v>746.85</v>
          </cell>
          <cell r="H104">
            <v>763.35</v>
          </cell>
          <cell r="I104">
            <v>812.52</v>
          </cell>
          <cell r="J104">
            <v>821.43</v>
          </cell>
          <cell r="K104">
            <v>1010.46</v>
          </cell>
          <cell r="L104">
            <v>1041.04</v>
          </cell>
          <cell r="M104">
            <v>1000.33</v>
          </cell>
          <cell r="N104">
            <v>854.85</v>
          </cell>
          <cell r="O104">
            <v>817.58</v>
          </cell>
          <cell r="P104">
            <v>857.57</v>
          </cell>
        </row>
        <row r="105">
          <cell r="B105">
            <v>67.953580211000002</v>
          </cell>
          <cell r="C105">
            <v>55.055397114000002</v>
          </cell>
          <cell r="D105">
            <v>67.923792797999994</v>
          </cell>
          <cell r="E105">
            <v>68.076392303000006</v>
          </cell>
          <cell r="F105">
            <v>71.244161187000003</v>
          </cell>
          <cell r="G105">
            <v>66.828823919000001</v>
          </cell>
          <cell r="H105">
            <v>63.386822514000002</v>
          </cell>
          <cell r="I105">
            <v>61.166823559000001</v>
          </cell>
          <cell r="J105">
            <v>63.274373767999997</v>
          </cell>
          <cell r="K105">
            <v>63.962194216</v>
          </cell>
          <cell r="L105">
            <v>68.063948061999994</v>
          </cell>
          <cell r="M105">
            <v>63.765008293000001</v>
          </cell>
          <cell r="N105">
            <v>61.646766057000001</v>
          </cell>
          <cell r="O105">
            <v>62.971336848</v>
          </cell>
          <cell r="P105">
            <v>64.750145398000001</v>
          </cell>
        </row>
        <row r="106"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B107">
            <v>1283.8954075889999</v>
          </cell>
          <cell r="C107">
            <v>1205.0040067780001</v>
          </cell>
          <cell r="D107">
            <v>1029.763403276</v>
          </cell>
          <cell r="E107">
            <v>967.74369877599997</v>
          </cell>
          <cell r="F107">
            <v>365.86583961299999</v>
          </cell>
          <cell r="G107">
            <v>507.77924385699998</v>
          </cell>
          <cell r="H107">
            <v>453.04149648600003</v>
          </cell>
          <cell r="I107">
            <v>599.59274279399995</v>
          </cell>
          <cell r="J107">
            <v>534.36529199799998</v>
          </cell>
          <cell r="K107">
            <v>333.53032359000002</v>
          </cell>
          <cell r="L107">
            <v>159.65466554400001</v>
          </cell>
          <cell r="M107">
            <v>25.081959307999998</v>
          </cell>
          <cell r="N107">
            <v>207.41955636099999</v>
          </cell>
          <cell r="O107">
            <v>414.88681145800001</v>
          </cell>
          <cell r="P107">
            <v>186.705561566</v>
          </cell>
        </row>
        <row r="108">
          <cell r="B108">
            <v>44982.035677954998</v>
          </cell>
          <cell r="C108">
            <v>39831.202563398998</v>
          </cell>
          <cell r="D108">
            <v>48043.390563316003</v>
          </cell>
          <cell r="E108">
            <v>36100.190446610999</v>
          </cell>
          <cell r="F108">
            <v>36490.128664611999</v>
          </cell>
          <cell r="G108">
            <v>37426.817231982997</v>
          </cell>
          <cell r="H108">
            <v>32451.012813824</v>
          </cell>
          <cell r="I108">
            <v>33637.713614884997</v>
          </cell>
          <cell r="J108">
            <v>33982.647497678001</v>
          </cell>
          <cell r="K108">
            <v>32292.526322632999</v>
          </cell>
          <cell r="L108">
            <v>31726.430281436998</v>
          </cell>
          <cell r="M108">
            <v>28860.542157707001</v>
          </cell>
          <cell r="N108">
            <v>29059.014006592999</v>
          </cell>
          <cell r="O108">
            <v>31225.638152722</v>
          </cell>
          <cell r="P108">
            <v>29352.877690509002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_aea_pm25"/>
    </sheetNames>
    <sheetDataSet>
      <sheetData sheetId="0">
        <row r="7">
          <cell r="B7">
            <v>14364.142421132001</v>
          </cell>
          <cell r="C7">
            <v>10411.955840695</v>
          </cell>
          <cell r="D7">
            <v>11698.070716834</v>
          </cell>
          <cell r="E7">
            <v>10063.530166087001</v>
          </cell>
          <cell r="F7">
            <v>9508.0567708540002</v>
          </cell>
          <cell r="G7">
            <v>8992.4286579979998</v>
          </cell>
          <cell r="H7">
            <v>8518.1683789590006</v>
          </cell>
          <cell r="I7">
            <v>8871.4725764030009</v>
          </cell>
          <cell r="J7">
            <v>8575.0754421199999</v>
          </cell>
          <cell r="K7">
            <v>8299.7909236510004</v>
          </cell>
          <cell r="L7">
            <v>8089.6456868329997</v>
          </cell>
          <cell r="M7">
            <v>7952.8006162290003</v>
          </cell>
          <cell r="N7">
            <v>7813.2477291790001</v>
          </cell>
          <cell r="O7">
            <v>7590.2849348680002</v>
          </cell>
          <cell r="P7">
            <v>7378.5032408380002</v>
          </cell>
        </row>
        <row r="8">
          <cell r="B8">
            <v>1110.4603589129999</v>
          </cell>
          <cell r="C8">
            <v>1017.1038636550001</v>
          </cell>
          <cell r="D8">
            <v>925.094461024</v>
          </cell>
          <cell r="E8">
            <v>801.17498281899998</v>
          </cell>
          <cell r="F8">
            <v>796.92486129700001</v>
          </cell>
          <cell r="G8">
            <v>785.12666676499998</v>
          </cell>
          <cell r="H8">
            <v>762.01927310899998</v>
          </cell>
          <cell r="I8">
            <v>852.41170262000003</v>
          </cell>
          <cell r="J8">
            <v>835.71982220799998</v>
          </cell>
          <cell r="K8">
            <v>811.63358126399999</v>
          </cell>
          <cell r="L8">
            <v>817.835382815</v>
          </cell>
          <cell r="M8">
            <v>815.31362796400003</v>
          </cell>
          <cell r="N8">
            <v>792.784695134</v>
          </cell>
          <cell r="O8">
            <v>765.36687418600002</v>
          </cell>
          <cell r="P8">
            <v>739.762166751</v>
          </cell>
        </row>
        <row r="9">
          <cell r="B9">
            <v>1017.320946411</v>
          </cell>
          <cell r="C9">
            <v>940.79890967599999</v>
          </cell>
          <cell r="D9">
            <v>855.21216677799998</v>
          </cell>
          <cell r="E9">
            <v>737.17264760199998</v>
          </cell>
          <cell r="F9">
            <v>735.30770048600004</v>
          </cell>
          <cell r="G9">
            <v>724.87868702200001</v>
          </cell>
          <cell r="H9">
            <v>703.89742320100004</v>
          </cell>
          <cell r="I9">
            <v>790.35933853100005</v>
          </cell>
          <cell r="J9">
            <v>778.35147676400004</v>
          </cell>
          <cell r="K9">
            <v>753.428293177</v>
          </cell>
          <cell r="L9">
            <v>756.31695192799998</v>
          </cell>
          <cell r="M9">
            <v>756.89451996499997</v>
          </cell>
          <cell r="N9">
            <v>735.25458647799996</v>
          </cell>
          <cell r="O9">
            <v>707.88832591899995</v>
          </cell>
          <cell r="P9">
            <v>683.06587256299997</v>
          </cell>
        </row>
        <row r="10">
          <cell r="B10">
            <v>57.020366897000002</v>
          </cell>
          <cell r="C10">
            <v>55.309707404000001</v>
          </cell>
          <cell r="D10">
            <v>53.723602206000002</v>
          </cell>
          <cell r="E10">
            <v>53.532681211000003</v>
          </cell>
          <cell r="F10">
            <v>51.714176039000002</v>
          </cell>
          <cell r="G10">
            <v>51.389673905000002</v>
          </cell>
          <cell r="H10">
            <v>49.641468863999997</v>
          </cell>
          <cell r="I10">
            <v>51.956648268000002</v>
          </cell>
          <cell r="J10">
            <v>47.612800632999999</v>
          </cell>
          <cell r="K10">
            <v>48.948433110000003</v>
          </cell>
          <cell r="L10">
            <v>51.945194579999999</v>
          </cell>
          <cell r="M10">
            <v>50.496123433000001</v>
          </cell>
          <cell r="N10">
            <v>50.551266747</v>
          </cell>
          <cell r="O10">
            <v>51.231131175000002</v>
          </cell>
          <cell r="P10">
            <v>49.989978721</v>
          </cell>
        </row>
        <row r="11">
          <cell r="B11">
            <v>36.119045604999997</v>
          </cell>
          <cell r="C11">
            <v>20.995246574999999</v>
          </cell>
          <cell r="D11">
            <v>16.158692039999998</v>
          </cell>
          <cell r="E11">
            <v>10.469654005000001</v>
          </cell>
          <cell r="F11">
            <v>9.9029847719999999</v>
          </cell>
          <cell r="G11">
            <v>8.8583058369999996</v>
          </cell>
          <cell r="H11">
            <v>8.4803810439999996</v>
          </cell>
          <cell r="I11">
            <v>10.095715821000001</v>
          </cell>
          <cell r="J11">
            <v>9.755544811</v>
          </cell>
          <cell r="K11">
            <v>9.2568549779999998</v>
          </cell>
          <cell r="L11">
            <v>9.5732363070000002</v>
          </cell>
          <cell r="M11">
            <v>7.9229845660000002</v>
          </cell>
          <cell r="N11">
            <v>6.9788419089999998</v>
          </cell>
          <cell r="O11">
            <v>6.2474170920000001</v>
          </cell>
          <cell r="P11">
            <v>6.7063154679999997</v>
          </cell>
        </row>
        <row r="12">
          <cell r="B12">
            <v>140.52362761500001</v>
          </cell>
          <cell r="C12">
            <v>144.67376826899999</v>
          </cell>
          <cell r="D12">
            <v>140.34262873200001</v>
          </cell>
          <cell r="E12">
            <v>159.75124763100001</v>
          </cell>
          <cell r="F12">
            <v>164.65472217300001</v>
          </cell>
          <cell r="G12">
            <v>158.10002174600001</v>
          </cell>
          <cell r="H12">
            <v>151.537654264</v>
          </cell>
          <cell r="I12">
            <v>122.572536239</v>
          </cell>
          <cell r="J12">
            <v>131.553891816</v>
          </cell>
          <cell r="K12">
            <v>133.353369746</v>
          </cell>
          <cell r="L12">
            <v>114.98830651900001</v>
          </cell>
          <cell r="M12">
            <v>118.193203873</v>
          </cell>
          <cell r="N12">
            <v>131.973575436</v>
          </cell>
          <cell r="O12">
            <v>125.181421712</v>
          </cell>
          <cell r="P12">
            <v>129.81354005099999</v>
          </cell>
        </row>
        <row r="13">
          <cell r="B13">
            <v>7700.0323539270003</v>
          </cell>
          <cell r="C13">
            <v>4310.3103778450004</v>
          </cell>
          <cell r="D13">
            <v>5032.2176789539999</v>
          </cell>
          <cell r="E13">
            <v>4552.4251214960004</v>
          </cell>
          <cell r="F13">
            <v>4143.1307367549998</v>
          </cell>
          <cell r="G13">
            <v>3784.075724285</v>
          </cell>
          <cell r="H13">
            <v>3825.2569026890001</v>
          </cell>
          <cell r="I13">
            <v>4041.557415883</v>
          </cell>
          <cell r="J13">
            <v>3895.9318702300002</v>
          </cell>
          <cell r="K13">
            <v>3659.1249681600002</v>
          </cell>
          <cell r="L13">
            <v>3379.715309014</v>
          </cell>
          <cell r="M13">
            <v>3365.6164787289999</v>
          </cell>
          <cell r="N13">
            <v>3359.3850411779999</v>
          </cell>
          <cell r="O13">
            <v>3491.1408805030001</v>
          </cell>
          <cell r="P13">
            <v>3194.8388385530002</v>
          </cell>
        </row>
        <row r="14">
          <cell r="B14">
            <v>288.27678583900001</v>
          </cell>
          <cell r="C14">
            <v>317.33049332799999</v>
          </cell>
          <cell r="D14">
            <v>316.01507888999998</v>
          </cell>
          <cell r="E14">
            <v>206.65764573000001</v>
          </cell>
          <cell r="F14">
            <v>191.062205457</v>
          </cell>
          <cell r="G14">
            <v>234.716937121</v>
          </cell>
          <cell r="H14">
            <v>219.485319116</v>
          </cell>
          <cell r="I14">
            <v>200.07734556700001</v>
          </cell>
          <cell r="J14">
            <v>189.10944529299999</v>
          </cell>
          <cell r="K14">
            <v>216.17050444700001</v>
          </cell>
          <cell r="L14">
            <v>182.727591319</v>
          </cell>
          <cell r="M14">
            <v>211.28303389600001</v>
          </cell>
          <cell r="N14">
            <v>171.03388697</v>
          </cell>
          <cell r="O14">
            <v>358.11494089500002</v>
          </cell>
          <cell r="P14">
            <v>263.44757136499999</v>
          </cell>
        </row>
        <row r="15">
          <cell r="B15">
            <v>47.599922030999998</v>
          </cell>
          <cell r="C15">
            <v>47.360187676000002</v>
          </cell>
          <cell r="D15">
            <v>46.821182065000002</v>
          </cell>
          <cell r="E15">
            <v>38.600585029999998</v>
          </cell>
          <cell r="F15">
            <v>39.581192795</v>
          </cell>
          <cell r="G15">
            <v>42.083974722999997</v>
          </cell>
          <cell r="H15">
            <v>40.799357016000002</v>
          </cell>
          <cell r="I15">
            <v>39.265692710000003</v>
          </cell>
          <cell r="J15">
            <v>34.551403579999999</v>
          </cell>
          <cell r="K15">
            <v>27.856996908999999</v>
          </cell>
          <cell r="L15">
            <v>22.793128634999999</v>
          </cell>
          <cell r="M15">
            <v>20.376124624999999</v>
          </cell>
          <cell r="N15">
            <v>19.146321154999999</v>
          </cell>
          <cell r="O15">
            <v>18.973760499000001</v>
          </cell>
          <cell r="P15">
            <v>17.382178928999998</v>
          </cell>
        </row>
        <row r="16">
          <cell r="B16">
            <v>279.68060382800002</v>
          </cell>
          <cell r="C16">
            <v>272.23069734299997</v>
          </cell>
          <cell r="D16">
            <v>281.53021214</v>
          </cell>
          <cell r="E16">
            <v>264.66474981699997</v>
          </cell>
          <cell r="F16">
            <v>305.62664654700001</v>
          </cell>
          <cell r="G16">
            <v>274.30883205700002</v>
          </cell>
          <cell r="H16">
            <v>271.565649501</v>
          </cell>
          <cell r="I16">
            <v>238.27777982200001</v>
          </cell>
          <cell r="J16">
            <v>244.61493153800001</v>
          </cell>
          <cell r="K16">
            <v>215.154734359</v>
          </cell>
          <cell r="L16">
            <v>231.146202526</v>
          </cell>
          <cell r="M16">
            <v>213.75568009200001</v>
          </cell>
          <cell r="N16">
            <v>265.66557374000001</v>
          </cell>
          <cell r="O16">
            <v>206.14894204000001</v>
          </cell>
          <cell r="P16">
            <v>205.32946140600001</v>
          </cell>
        </row>
        <row r="17">
          <cell r="B17">
            <v>141.881477752</v>
          </cell>
          <cell r="C17">
            <v>120.103742981</v>
          </cell>
          <cell r="D17">
            <v>150.53321968899999</v>
          </cell>
          <cell r="E17">
            <v>128.213689394</v>
          </cell>
          <cell r="F17">
            <v>144.01034159100001</v>
          </cell>
          <cell r="G17">
            <v>112.50102659</v>
          </cell>
          <cell r="H17">
            <v>122.94243430500001</v>
          </cell>
          <cell r="I17">
            <v>109.090935941</v>
          </cell>
          <cell r="J17">
            <v>113.36413444599999</v>
          </cell>
          <cell r="K17">
            <v>92.412987720000004</v>
          </cell>
          <cell r="L17">
            <v>93.559752623999998</v>
          </cell>
          <cell r="M17">
            <v>88.770046335999993</v>
          </cell>
          <cell r="N17">
            <v>152.08723093200001</v>
          </cell>
          <cell r="O17">
            <v>69.788647910999998</v>
          </cell>
          <cell r="P17">
            <v>96.264560373999998</v>
          </cell>
        </row>
        <row r="18">
          <cell r="B18">
            <v>99.157141596000002</v>
          </cell>
          <cell r="C18">
            <v>110.026689897</v>
          </cell>
          <cell r="D18">
            <v>85.922760584000002</v>
          </cell>
          <cell r="E18">
            <v>98.021299739</v>
          </cell>
          <cell r="F18">
            <v>120.27742165799999</v>
          </cell>
          <cell r="G18">
            <v>122.274414865</v>
          </cell>
          <cell r="H18">
            <v>112.93068627700001</v>
          </cell>
          <cell r="I18">
            <v>95.486393230000004</v>
          </cell>
          <cell r="J18">
            <v>98.667505282999997</v>
          </cell>
          <cell r="K18">
            <v>95.077751809000006</v>
          </cell>
          <cell r="L18">
            <v>111.202606655</v>
          </cell>
          <cell r="M18">
            <v>100.58511585399999</v>
          </cell>
          <cell r="N18">
            <v>91.654170749000002</v>
          </cell>
          <cell r="O18">
            <v>115.73400903</v>
          </cell>
          <cell r="P18">
            <v>89.183322755000006</v>
          </cell>
        </row>
        <row r="19">
          <cell r="B19">
            <v>38.641984479999998</v>
          </cell>
          <cell r="C19">
            <v>42.100264465000002</v>
          </cell>
          <cell r="D19">
            <v>45.074231867000002</v>
          </cell>
          <cell r="E19">
            <v>38.429760682999998</v>
          </cell>
          <cell r="F19">
            <v>41.338883297999999</v>
          </cell>
          <cell r="G19">
            <v>39.533390603000001</v>
          </cell>
          <cell r="H19">
            <v>35.692528920000001</v>
          </cell>
          <cell r="I19">
            <v>33.700450650999997</v>
          </cell>
          <cell r="J19">
            <v>32.583291807999998</v>
          </cell>
          <cell r="K19">
            <v>27.66399483</v>
          </cell>
          <cell r="L19">
            <v>26.383843247000001</v>
          </cell>
          <cell r="M19">
            <v>24.400517903000001</v>
          </cell>
          <cell r="N19">
            <v>21.924172058</v>
          </cell>
          <cell r="O19">
            <v>20.626285099</v>
          </cell>
          <cell r="P19">
            <v>19.881578276999999</v>
          </cell>
        </row>
        <row r="20">
          <cell r="B20">
            <v>261.11547357299997</v>
          </cell>
          <cell r="C20">
            <v>155.592369585</v>
          </cell>
          <cell r="D20">
            <v>123.979183936</v>
          </cell>
          <cell r="E20">
            <v>97.249145893000005</v>
          </cell>
          <cell r="F20">
            <v>122.953697132</v>
          </cell>
          <cell r="G20">
            <v>153.823620065</v>
          </cell>
          <cell r="H20">
            <v>160.784506806</v>
          </cell>
          <cell r="I20">
            <v>151.983968584</v>
          </cell>
          <cell r="J20">
            <v>146.97811351499999</v>
          </cell>
          <cell r="K20">
            <v>150.73402388299999</v>
          </cell>
          <cell r="L20">
            <v>133.47267072899999</v>
          </cell>
          <cell r="M20">
            <v>155.980701697</v>
          </cell>
          <cell r="N20">
            <v>146.90844505999999</v>
          </cell>
          <cell r="O20">
            <v>158.514917381</v>
          </cell>
          <cell r="P20">
            <v>77.574047206000003</v>
          </cell>
        </row>
        <row r="21">
          <cell r="B21">
            <v>476.07708059499998</v>
          </cell>
          <cell r="C21">
            <v>411.83616261700001</v>
          </cell>
          <cell r="D21">
            <v>555.56851429799997</v>
          </cell>
          <cell r="E21">
            <v>534.195932266</v>
          </cell>
          <cell r="F21">
            <v>495.33226768100002</v>
          </cell>
          <cell r="G21">
            <v>547.25910966900005</v>
          </cell>
          <cell r="H21">
            <v>465.31196865700002</v>
          </cell>
          <cell r="I21">
            <v>471.67896513900001</v>
          </cell>
          <cell r="J21">
            <v>437.48977293399997</v>
          </cell>
          <cell r="K21">
            <v>504.92469659900001</v>
          </cell>
          <cell r="L21">
            <v>485.91588938799998</v>
          </cell>
          <cell r="M21">
            <v>406.087454267</v>
          </cell>
          <cell r="N21">
            <v>389.33156274599997</v>
          </cell>
          <cell r="O21">
            <v>396.45776547600002</v>
          </cell>
          <cell r="P21">
            <v>398.624186624</v>
          </cell>
        </row>
        <row r="22">
          <cell r="B22">
            <v>7.7743935329999996</v>
          </cell>
          <cell r="C22">
            <v>7.3831975849999996</v>
          </cell>
          <cell r="D22">
            <v>8.7240791630000007</v>
          </cell>
          <cell r="E22">
            <v>7.618744145</v>
          </cell>
          <cell r="F22">
            <v>8.0670714950000004</v>
          </cell>
          <cell r="G22">
            <v>7.7829070260000002</v>
          </cell>
          <cell r="H22">
            <v>6.252922001</v>
          </cell>
          <cell r="I22">
            <v>6.5587486229999996</v>
          </cell>
          <cell r="J22">
            <v>6.271546571</v>
          </cell>
          <cell r="K22">
            <v>5.9931259890000002</v>
          </cell>
          <cell r="L22">
            <v>6.5750960909999998</v>
          </cell>
          <cell r="M22">
            <v>5.2614175430000003</v>
          </cell>
          <cell r="N22">
            <v>5.181223825</v>
          </cell>
          <cell r="O22">
            <v>5.3787790019999999</v>
          </cell>
          <cell r="P22">
            <v>6.223363795</v>
          </cell>
        </row>
        <row r="23">
          <cell r="B23">
            <v>1752.707534098</v>
          </cell>
          <cell r="C23">
            <v>1567.526315025</v>
          </cell>
          <cell r="D23">
            <v>1559.3699576189999</v>
          </cell>
          <cell r="E23">
            <v>1597.1000335179999</v>
          </cell>
          <cell r="F23">
            <v>1365.040361155</v>
          </cell>
          <cell r="G23">
            <v>1283.772097947</v>
          </cell>
          <cell r="H23">
            <v>1344.597726753</v>
          </cell>
          <cell r="I23">
            <v>1390.66206831</v>
          </cell>
          <cell r="J23">
            <v>1393.631757354</v>
          </cell>
          <cell r="K23">
            <v>1452.55760326</v>
          </cell>
          <cell r="L23">
            <v>1480.575004605</v>
          </cell>
          <cell r="M23">
            <v>1479.694799441</v>
          </cell>
          <cell r="N23">
            <v>1504.5637527680001</v>
          </cell>
          <cell r="O23">
            <v>1517.767463081</v>
          </cell>
          <cell r="P23">
            <v>1453.3402360140001</v>
          </cell>
        </row>
        <row r="24">
          <cell r="B24">
            <v>59.672274809999998</v>
          </cell>
          <cell r="C24">
            <v>60.591049818000002</v>
          </cell>
          <cell r="D24">
            <v>65.247758855000001</v>
          </cell>
          <cell r="E24">
            <v>59.531339756000001</v>
          </cell>
          <cell r="F24">
            <v>56.975564841999997</v>
          </cell>
          <cell r="G24">
            <v>56.877956931999996</v>
          </cell>
          <cell r="H24">
            <v>53.080713838000001</v>
          </cell>
          <cell r="I24">
            <v>55.256453583000003</v>
          </cell>
          <cell r="J24">
            <v>58.615730343999999</v>
          </cell>
          <cell r="K24">
            <v>52.105923285999999</v>
          </cell>
          <cell r="L24">
            <v>43.585920991999998</v>
          </cell>
          <cell r="M24">
            <v>41.555700674999997</v>
          </cell>
          <cell r="N24">
            <v>59.982619780999997</v>
          </cell>
          <cell r="O24">
            <v>43.012698751000002</v>
          </cell>
          <cell r="P24">
            <v>52.881573865999997</v>
          </cell>
        </row>
        <row r="25">
          <cell r="B25">
            <v>1693.0352592869999</v>
          </cell>
          <cell r="C25">
            <v>1506.9352652069999</v>
          </cell>
          <cell r="D25">
            <v>1494.1221987639999</v>
          </cell>
          <cell r="E25">
            <v>1537.5686937620001</v>
          </cell>
          <cell r="F25">
            <v>1308.064796313</v>
          </cell>
          <cell r="G25">
            <v>1226.8941410150001</v>
          </cell>
          <cell r="H25">
            <v>1291.5170129149999</v>
          </cell>
          <cell r="I25">
            <v>1335.4056147270001</v>
          </cell>
          <cell r="J25">
            <v>1335.01602701</v>
          </cell>
          <cell r="K25">
            <v>1400.4516799739999</v>
          </cell>
          <cell r="L25">
            <v>1436.989083613</v>
          </cell>
          <cell r="M25">
            <v>1438.139098766</v>
          </cell>
          <cell r="N25">
            <v>1444.581132987</v>
          </cell>
          <cell r="O25">
            <v>1474.7547643299999</v>
          </cell>
          <cell r="P25">
            <v>1400.458662149</v>
          </cell>
        </row>
        <row r="26">
          <cell r="B26">
            <v>4293.3420517670002</v>
          </cell>
          <cell r="C26">
            <v>1234.010380149</v>
          </cell>
          <cell r="D26">
            <v>1811.272432196</v>
          </cell>
          <cell r="E26">
            <v>1517.1541774360001</v>
          </cell>
          <cell r="F26">
            <v>1321.13011861</v>
          </cell>
          <cell r="G26">
            <v>936.40035183500004</v>
          </cell>
          <cell r="H26">
            <v>1032.6637285910001</v>
          </cell>
          <cell r="I26">
            <v>1267.6613006340001</v>
          </cell>
          <cell r="J26">
            <v>1188.316960221</v>
          </cell>
          <cell r="K26">
            <v>849.01679842700003</v>
          </cell>
          <cell r="L26">
            <v>636.158447776</v>
          </cell>
          <cell r="M26">
            <v>681.94222994799998</v>
          </cell>
          <cell r="N26">
            <v>639.58674009699996</v>
          </cell>
          <cell r="O26">
            <v>647.580435255</v>
          </cell>
          <cell r="P26">
            <v>547.35902771600001</v>
          </cell>
        </row>
        <row r="27">
          <cell r="B27">
            <v>4243.601291899</v>
          </cell>
          <cell r="C27">
            <v>1191.5994887500001</v>
          </cell>
          <cell r="D27">
            <v>1767.621125547</v>
          </cell>
          <cell r="E27">
            <v>1479.157834932</v>
          </cell>
          <cell r="F27">
            <v>1285.6516302079999</v>
          </cell>
          <cell r="G27">
            <v>903.16058195599999</v>
          </cell>
          <cell r="H27">
            <v>1002.669945072</v>
          </cell>
          <cell r="I27">
            <v>1239.4086561480001</v>
          </cell>
          <cell r="J27">
            <v>1160.07025251</v>
          </cell>
          <cell r="K27">
            <v>821.71286756100005</v>
          </cell>
          <cell r="L27">
            <v>610.05388253299998</v>
          </cell>
          <cell r="M27">
            <v>659.13205369699995</v>
          </cell>
          <cell r="N27">
            <v>610.82688626200002</v>
          </cell>
          <cell r="O27">
            <v>626.60188301999995</v>
          </cell>
          <cell r="P27">
            <v>506.95508050699999</v>
          </cell>
        </row>
        <row r="28">
          <cell r="B28">
            <v>49.740759867999998</v>
          </cell>
          <cell r="C28">
            <v>42.410891399</v>
          </cell>
          <cell r="D28">
            <v>43.651306648999999</v>
          </cell>
          <cell r="E28">
            <v>37.996342503999998</v>
          </cell>
          <cell r="F28">
            <v>35.478488402000004</v>
          </cell>
          <cell r="G28">
            <v>33.239769879000001</v>
          </cell>
          <cell r="H28">
            <v>29.993783519000001</v>
          </cell>
          <cell r="I28">
            <v>28.252644486000001</v>
          </cell>
          <cell r="J28">
            <v>28.246707709999999</v>
          </cell>
          <cell r="K28">
            <v>27.303930866000002</v>
          </cell>
          <cell r="L28">
            <v>26.104565243</v>
          </cell>
          <cell r="M28">
            <v>22.810176251000001</v>
          </cell>
          <cell r="N28">
            <v>28.759853835000001</v>
          </cell>
          <cell r="O28">
            <v>20.978552234999999</v>
          </cell>
          <cell r="P28">
            <v>40.403947207999998</v>
          </cell>
        </row>
        <row r="29">
          <cell r="B29">
            <v>33.679379855999997</v>
          </cell>
          <cell r="C29">
            <v>23.346586609999999</v>
          </cell>
          <cell r="D29">
            <v>26.751490573000002</v>
          </cell>
          <cell r="E29">
            <v>22.022513635999999</v>
          </cell>
          <cell r="F29">
            <v>25.755645482999999</v>
          </cell>
          <cell r="G29">
            <v>27.074432597000001</v>
          </cell>
          <cell r="H29">
            <v>25.662175716</v>
          </cell>
          <cell r="I29">
            <v>24.878798842999998</v>
          </cell>
          <cell r="J29">
            <v>26.532637177000002</v>
          </cell>
          <cell r="K29">
            <v>23.764660433</v>
          </cell>
          <cell r="L29">
            <v>18.968045039</v>
          </cell>
          <cell r="M29">
            <v>18.450846427999998</v>
          </cell>
          <cell r="N29">
            <v>18.503688414999999</v>
          </cell>
          <cell r="O29">
            <v>16.776512259</v>
          </cell>
          <cell r="P29">
            <v>19.559832228000001</v>
          </cell>
        </row>
        <row r="30">
          <cell r="B30">
            <v>29.130530753999999</v>
          </cell>
          <cell r="C30">
            <v>38.056159977</v>
          </cell>
          <cell r="D30">
            <v>41.563608201000001</v>
          </cell>
          <cell r="E30">
            <v>33.263716332999998</v>
          </cell>
          <cell r="F30">
            <v>30.996971633000001</v>
          </cell>
          <cell r="G30">
            <v>30.983761653999998</v>
          </cell>
          <cell r="H30">
            <v>28.431900307999999</v>
          </cell>
          <cell r="I30">
            <v>26.383320791999999</v>
          </cell>
          <cell r="J30">
            <v>20.118494167000001</v>
          </cell>
          <cell r="K30">
            <v>17.947382775000001</v>
          </cell>
          <cell r="L30">
            <v>15.717024650000001</v>
          </cell>
          <cell r="M30">
            <v>14.102168571</v>
          </cell>
          <cell r="N30">
            <v>18.124741939</v>
          </cell>
          <cell r="O30">
            <v>13.960607528000001</v>
          </cell>
          <cell r="P30">
            <v>20.040609244999999</v>
          </cell>
        </row>
        <row r="31">
          <cell r="B31">
            <v>76.574389418999999</v>
          </cell>
          <cell r="C31">
            <v>71.655244202999995</v>
          </cell>
          <cell r="D31">
            <v>82.152596609</v>
          </cell>
          <cell r="E31">
            <v>74.240539630000001</v>
          </cell>
          <cell r="F31">
            <v>78.224624035999994</v>
          </cell>
          <cell r="G31">
            <v>81.612614340999997</v>
          </cell>
          <cell r="H31">
            <v>76.033226666999994</v>
          </cell>
          <cell r="I31">
            <v>78.996977729999998</v>
          </cell>
          <cell r="J31">
            <v>74.288150228999996</v>
          </cell>
          <cell r="K31">
            <v>69.888272591000003</v>
          </cell>
          <cell r="L31">
            <v>57.769304169000002</v>
          </cell>
          <cell r="M31">
            <v>52.415144708</v>
          </cell>
          <cell r="N31">
            <v>59.502578859000003</v>
          </cell>
          <cell r="O31">
            <v>55.347846015999998</v>
          </cell>
          <cell r="P31">
            <v>66.336236780999997</v>
          </cell>
        </row>
        <row r="32">
          <cell r="B32">
            <v>71.213276970999999</v>
          </cell>
          <cell r="C32">
            <v>66.722302104999997</v>
          </cell>
          <cell r="D32">
            <v>78.097147956000001</v>
          </cell>
          <cell r="E32">
            <v>66.878386082999995</v>
          </cell>
          <cell r="F32">
            <v>70.168170821999993</v>
          </cell>
          <cell r="G32">
            <v>74.226021258000003</v>
          </cell>
          <cell r="H32">
            <v>67.036984411000006</v>
          </cell>
          <cell r="I32">
            <v>57.525533863</v>
          </cell>
          <cell r="J32">
            <v>49.254559917000002</v>
          </cell>
          <cell r="K32">
            <v>46.334447930000003</v>
          </cell>
          <cell r="L32">
            <v>38.625839036999999</v>
          </cell>
          <cell r="M32">
            <v>36.941424601999998</v>
          </cell>
          <cell r="N32">
            <v>39.845516019999998</v>
          </cell>
          <cell r="O32">
            <v>30.669302643000002</v>
          </cell>
          <cell r="P32">
            <v>37.214900483999998</v>
          </cell>
        </row>
        <row r="33">
          <cell r="B33">
            <v>64.399976253999995</v>
          </cell>
          <cell r="C33">
            <v>59.161505368</v>
          </cell>
          <cell r="D33">
            <v>69.814988306000004</v>
          </cell>
          <cell r="E33">
            <v>57.208418496999997</v>
          </cell>
          <cell r="F33">
            <v>60.233568962</v>
          </cell>
          <cell r="G33">
            <v>66.725797757999999</v>
          </cell>
          <cell r="H33">
            <v>60.638933111</v>
          </cell>
          <cell r="I33">
            <v>50.657758696000002</v>
          </cell>
          <cell r="J33">
            <v>42.735238066000001</v>
          </cell>
          <cell r="K33">
            <v>40.399589071000001</v>
          </cell>
          <cell r="L33">
            <v>34.457178347999999</v>
          </cell>
          <cell r="M33">
            <v>32.429425653999999</v>
          </cell>
          <cell r="N33">
            <v>32.684886472000002</v>
          </cell>
          <cell r="O33">
            <v>27.330721761</v>
          </cell>
          <cell r="P33">
            <v>30.537633653</v>
          </cell>
        </row>
        <row r="34">
          <cell r="B34">
            <v>6.8133007169999997</v>
          </cell>
          <cell r="C34">
            <v>7.5607967379999996</v>
          </cell>
          <cell r="D34">
            <v>8.2821596500000005</v>
          </cell>
          <cell r="E34">
            <v>9.6699675860000003</v>
          </cell>
          <cell r="F34">
            <v>9.9346018610000009</v>
          </cell>
          <cell r="G34">
            <v>7.5002234999999997</v>
          </cell>
          <cell r="H34">
            <v>6.3980512989999996</v>
          </cell>
          <cell r="I34">
            <v>6.8677751660000004</v>
          </cell>
          <cell r="J34">
            <v>6.519321852</v>
          </cell>
          <cell r="K34">
            <v>5.9348588590000002</v>
          </cell>
          <cell r="L34">
            <v>4.1686606890000002</v>
          </cell>
          <cell r="M34">
            <v>4.5119989479999996</v>
          </cell>
          <cell r="N34">
            <v>7.1606295480000002</v>
          </cell>
          <cell r="O34">
            <v>3.338580882</v>
          </cell>
          <cell r="P34">
            <v>6.6772668309999998</v>
          </cell>
        </row>
        <row r="35">
          <cell r="B35">
            <v>82.860931663000002</v>
          </cell>
          <cell r="C35">
            <v>97.260281641999995</v>
          </cell>
          <cell r="D35">
            <v>100.372195307</v>
          </cell>
          <cell r="E35">
            <v>92.778951980000002</v>
          </cell>
          <cell r="F35">
            <v>89.191763907999999</v>
          </cell>
          <cell r="G35">
            <v>90.031063992</v>
          </cell>
          <cell r="H35">
            <v>86.631437144000003</v>
          </cell>
          <cell r="I35">
            <v>87.606915267000005</v>
          </cell>
          <cell r="J35">
            <v>84.774097733999994</v>
          </cell>
          <cell r="K35">
            <v>78.781720558000004</v>
          </cell>
          <cell r="L35">
            <v>69.271065049000001</v>
          </cell>
          <cell r="M35">
            <v>69.325452909999996</v>
          </cell>
          <cell r="N35">
            <v>81.991009583999997</v>
          </cell>
          <cell r="O35">
            <v>65.449608427000001</v>
          </cell>
          <cell r="P35">
            <v>82.407186760000002</v>
          </cell>
        </row>
        <row r="36">
          <cell r="B36">
            <v>68.245924966999993</v>
          </cell>
          <cell r="C36">
            <v>65.730821612</v>
          </cell>
          <cell r="D36">
            <v>65.681469570000004</v>
          </cell>
          <cell r="E36">
            <v>59.633277288999999</v>
          </cell>
          <cell r="F36">
            <v>56.346660639</v>
          </cell>
          <cell r="G36">
            <v>55.051885153999997</v>
          </cell>
          <cell r="H36">
            <v>53.042172071000003</v>
          </cell>
          <cell r="I36">
            <v>52.892384325999998</v>
          </cell>
          <cell r="J36">
            <v>51.569107346000003</v>
          </cell>
          <cell r="K36">
            <v>45.705539940999998</v>
          </cell>
          <cell r="L36">
            <v>41.408982361</v>
          </cell>
          <cell r="M36">
            <v>39.692081782999999</v>
          </cell>
          <cell r="N36">
            <v>51.083268852000003</v>
          </cell>
          <cell r="O36">
            <v>38.377703973000003</v>
          </cell>
          <cell r="P36">
            <v>50.16154315</v>
          </cell>
        </row>
        <row r="37">
          <cell r="B37">
            <v>14.615006697</v>
          </cell>
          <cell r="C37">
            <v>31.529460029999999</v>
          </cell>
          <cell r="D37">
            <v>34.690725737000001</v>
          </cell>
          <cell r="E37">
            <v>33.145674691000004</v>
          </cell>
          <cell r="F37">
            <v>32.845103268999999</v>
          </cell>
          <cell r="G37">
            <v>34.979178838000003</v>
          </cell>
          <cell r="H37">
            <v>33.589265073</v>
          </cell>
          <cell r="I37">
            <v>34.714530940000003</v>
          </cell>
          <cell r="J37">
            <v>33.204990387999999</v>
          </cell>
          <cell r="K37">
            <v>33.076180616999999</v>
          </cell>
          <cell r="L37">
            <v>27.862082688000001</v>
          </cell>
          <cell r="M37">
            <v>29.633371128</v>
          </cell>
          <cell r="N37">
            <v>30.907740732000001</v>
          </cell>
          <cell r="O37">
            <v>27.071904454999999</v>
          </cell>
          <cell r="P37">
            <v>32.245643610000002</v>
          </cell>
        </row>
        <row r="38">
          <cell r="B38">
            <v>621.62062176699999</v>
          </cell>
          <cell r="C38">
            <v>543.17367739899998</v>
          </cell>
          <cell r="D38">
            <v>578.34772319199999</v>
          </cell>
          <cell r="E38">
            <v>451.10594058499998</v>
          </cell>
          <cell r="F38">
            <v>333.20916118600002</v>
          </cell>
          <cell r="G38">
            <v>420.51432181199999</v>
          </cell>
          <cell r="H38">
            <v>288.82832672900003</v>
          </cell>
          <cell r="I38">
            <v>344.42580497699998</v>
          </cell>
          <cell r="J38">
            <v>280.55328760399999</v>
          </cell>
          <cell r="K38">
            <v>210.47098746099999</v>
          </cell>
          <cell r="L38">
            <v>319.50218068700002</v>
          </cell>
          <cell r="M38">
            <v>266.13592575400003</v>
          </cell>
          <cell r="N38">
            <v>154.387570501</v>
          </cell>
          <cell r="O38">
            <v>211.449176029</v>
          </cell>
          <cell r="P38">
            <v>142.180450342</v>
          </cell>
        </row>
        <row r="39">
          <cell r="B39">
            <v>841.10446802900003</v>
          </cell>
          <cell r="C39">
            <v>850.52974474400003</v>
          </cell>
          <cell r="D39">
            <v>844.44439980000004</v>
          </cell>
          <cell r="E39">
            <v>833.88795184000003</v>
          </cell>
          <cell r="F39">
            <v>885.36912957599998</v>
          </cell>
          <cell r="G39">
            <v>845.62907353399999</v>
          </cell>
          <cell r="H39">
            <v>652.71753106300002</v>
          </cell>
          <cell r="I39">
            <v>781.73502071200005</v>
          </cell>
          <cell r="J39">
            <v>745.22123342899999</v>
          </cell>
          <cell r="K39">
            <v>884.48944993400005</v>
          </cell>
          <cell r="L39">
            <v>777.89020156699996</v>
          </cell>
          <cell r="M39">
            <v>1003.494176196</v>
          </cell>
          <cell r="N39">
            <v>964.88509761399996</v>
          </cell>
          <cell r="O39">
            <v>739.08795755599999</v>
          </cell>
          <cell r="P39">
            <v>828.09420323400002</v>
          </cell>
        </row>
        <row r="40">
          <cell r="B40">
            <v>11.876910209</v>
          </cell>
          <cell r="C40">
            <v>11.661162539999999</v>
          </cell>
          <cell r="D40">
            <v>11.217301221</v>
          </cell>
          <cell r="E40">
            <v>9.7141700980000003</v>
          </cell>
          <cell r="F40">
            <v>9.7321981490000002</v>
          </cell>
          <cell r="G40">
            <v>7.9634019360000003</v>
          </cell>
          <cell r="H40">
            <v>7.4223729379999996</v>
          </cell>
          <cell r="I40">
            <v>6.5414705590000004</v>
          </cell>
          <cell r="J40">
            <v>5.5096388430000003</v>
          </cell>
          <cell r="K40">
            <v>5.4194609519999997</v>
          </cell>
          <cell r="L40">
            <v>5.4895259650000003</v>
          </cell>
          <cell r="M40">
            <v>5.1349263379999996</v>
          </cell>
          <cell r="N40">
            <v>4.2666121009999998</v>
          </cell>
          <cell r="O40">
            <v>4.2742119189999999</v>
          </cell>
          <cell r="P40">
            <v>4.401122848</v>
          </cell>
        </row>
        <row r="41">
          <cell r="B41">
            <v>829.22755782000002</v>
          </cell>
          <cell r="C41">
            <v>838.86858220500005</v>
          </cell>
          <cell r="D41">
            <v>833.22709857899997</v>
          </cell>
          <cell r="E41">
            <v>824.17378174099997</v>
          </cell>
          <cell r="F41">
            <v>875.63693142600005</v>
          </cell>
          <cell r="G41">
            <v>837.66567159800002</v>
          </cell>
          <cell r="H41">
            <v>645.29515812499994</v>
          </cell>
          <cell r="I41">
            <v>775.19355015300005</v>
          </cell>
          <cell r="J41">
            <v>739.71159458499994</v>
          </cell>
          <cell r="K41">
            <v>879.06998898300003</v>
          </cell>
          <cell r="L41">
            <v>772.40067560199998</v>
          </cell>
          <cell r="M41">
            <v>998.359249858</v>
          </cell>
          <cell r="N41">
            <v>960.61848551200001</v>
          </cell>
          <cell r="O41">
            <v>734.813745638</v>
          </cell>
          <cell r="P41">
            <v>823.69308038600002</v>
          </cell>
        </row>
        <row r="42">
          <cell r="B42">
            <v>1202.8362447330001</v>
          </cell>
          <cell r="C42">
            <v>1117.4392908760001</v>
          </cell>
          <cell r="D42">
            <v>1793.9388830790001</v>
          </cell>
          <cell r="E42">
            <v>1138.5411484870001</v>
          </cell>
          <cell r="F42">
            <v>1116.4943874420001</v>
          </cell>
          <cell r="G42">
            <v>1082.1106742720001</v>
          </cell>
          <cell r="H42">
            <v>1064.9688664299999</v>
          </cell>
          <cell r="I42">
            <v>1002.212073485</v>
          </cell>
          <cell r="J42">
            <v>1006.307575887</v>
          </cell>
          <cell r="K42">
            <v>976.44191202699994</v>
          </cell>
          <cell r="L42">
            <v>1067.066563265</v>
          </cell>
          <cell r="M42">
            <v>854.35885039200002</v>
          </cell>
          <cell r="N42">
            <v>1064.584842875</v>
          </cell>
          <cell r="O42">
            <v>993.19265677999999</v>
          </cell>
          <cell r="P42">
            <v>1045.8251716140001</v>
          </cell>
        </row>
        <row r="43">
          <cell r="B43">
            <v>460.95136001700001</v>
          </cell>
          <cell r="C43">
            <v>412.954508207</v>
          </cell>
          <cell r="D43">
            <v>401.20492623400003</v>
          </cell>
          <cell r="E43">
            <v>341.17421349400001</v>
          </cell>
          <cell r="F43">
            <v>336.49515840499998</v>
          </cell>
          <cell r="G43">
            <v>308.67225460499998</v>
          </cell>
          <cell r="H43">
            <v>279.28005641999999</v>
          </cell>
          <cell r="I43">
            <v>263.75440978300003</v>
          </cell>
          <cell r="J43">
            <v>240.44083432400001</v>
          </cell>
          <cell r="K43">
            <v>221.38955139800001</v>
          </cell>
          <cell r="L43">
            <v>209.92469021799999</v>
          </cell>
          <cell r="M43">
            <v>194.53296781</v>
          </cell>
          <cell r="N43">
            <v>163.47400002800001</v>
          </cell>
          <cell r="O43">
            <v>149.20483540399999</v>
          </cell>
          <cell r="P43">
            <v>146.88456360699999</v>
          </cell>
        </row>
        <row r="44">
          <cell r="B44">
            <v>88.314437952000006</v>
          </cell>
          <cell r="C44">
            <v>72.342410557999997</v>
          </cell>
          <cell r="D44">
            <v>73.674679976999997</v>
          </cell>
          <cell r="E44">
            <v>62.918834519999997</v>
          </cell>
          <cell r="F44">
            <v>62.875295305999998</v>
          </cell>
          <cell r="G44">
            <v>58.986537507000001</v>
          </cell>
          <cell r="H44">
            <v>54.087706474000001</v>
          </cell>
          <cell r="I44">
            <v>53.616011794999999</v>
          </cell>
          <cell r="J44">
            <v>51.165041719999998</v>
          </cell>
          <cell r="K44">
            <v>47.070839356</v>
          </cell>
          <cell r="L44">
            <v>45.437319987999999</v>
          </cell>
          <cell r="M44">
            <v>42.458887959000002</v>
          </cell>
          <cell r="N44">
            <v>33.642478025999999</v>
          </cell>
          <cell r="O44">
            <v>30.279477034999999</v>
          </cell>
          <cell r="P44">
            <v>31.062617960000001</v>
          </cell>
        </row>
        <row r="45">
          <cell r="B45">
            <v>231.10503641400001</v>
          </cell>
          <cell r="C45">
            <v>207.82516411700001</v>
          </cell>
          <cell r="D45">
            <v>195.69713041399999</v>
          </cell>
          <cell r="E45">
            <v>166.57995475199999</v>
          </cell>
          <cell r="F45">
            <v>163.715727289</v>
          </cell>
          <cell r="G45">
            <v>146.43752180999999</v>
          </cell>
          <cell r="H45">
            <v>132.904384755</v>
          </cell>
          <cell r="I45">
            <v>121.864207865</v>
          </cell>
          <cell r="J45">
            <v>110.181567149</v>
          </cell>
          <cell r="K45">
            <v>100.628938581</v>
          </cell>
          <cell r="L45">
            <v>96.541269353000004</v>
          </cell>
          <cell r="M45">
            <v>89.193776732000003</v>
          </cell>
          <cell r="N45">
            <v>74.713023558000003</v>
          </cell>
          <cell r="O45">
            <v>67.774330344999996</v>
          </cell>
          <cell r="P45">
            <v>66.603593282000006</v>
          </cell>
        </row>
        <row r="46">
          <cell r="B46">
            <v>141.53188565100001</v>
          </cell>
          <cell r="C46">
            <v>132.78693353200001</v>
          </cell>
          <cell r="D46">
            <v>131.83311584200001</v>
          </cell>
          <cell r="E46">
            <v>111.675424221</v>
          </cell>
          <cell r="F46">
            <v>109.904135809</v>
          </cell>
          <cell r="G46">
            <v>103.24819528800001</v>
          </cell>
          <cell r="H46">
            <v>92.287965190999998</v>
          </cell>
          <cell r="I46">
            <v>88.274190122999997</v>
          </cell>
          <cell r="J46">
            <v>79.094225455</v>
          </cell>
          <cell r="K46">
            <v>73.689773461000001</v>
          </cell>
          <cell r="L46">
            <v>67.946100877000006</v>
          </cell>
          <cell r="M46">
            <v>62.880303118999997</v>
          </cell>
          <cell r="N46">
            <v>55.118498443999997</v>
          </cell>
          <cell r="O46">
            <v>51.151028023999999</v>
          </cell>
          <cell r="P46">
            <v>49.218352363999998</v>
          </cell>
        </row>
        <row r="47">
          <cell r="B47">
            <v>1353.016455381</v>
          </cell>
          <cell r="C47">
            <v>1129.810459434</v>
          </cell>
          <cell r="D47">
            <v>1109.6605541859999</v>
          </cell>
          <cell r="E47">
            <v>1022.834964908</v>
          </cell>
          <cell r="F47">
            <v>957.18496167000001</v>
          </cell>
          <cell r="G47">
            <v>875.03771635600003</v>
          </cell>
          <cell r="H47">
            <v>841.83983049599999</v>
          </cell>
          <cell r="I47">
            <v>815.00900318699996</v>
          </cell>
          <cell r="J47">
            <v>817.908543313</v>
          </cell>
          <cell r="K47">
            <v>808.70305894000001</v>
          </cell>
          <cell r="L47">
            <v>829.69359393800005</v>
          </cell>
          <cell r="M47">
            <v>793.33076481099999</v>
          </cell>
          <cell r="N47">
            <v>741.12118067599999</v>
          </cell>
          <cell r="O47">
            <v>706.14433635</v>
          </cell>
          <cell r="P47">
            <v>718.19817550000005</v>
          </cell>
        </row>
        <row r="48">
          <cell r="B48">
            <v>780.83426474500004</v>
          </cell>
          <cell r="C48">
            <v>636.14993791799998</v>
          </cell>
          <cell r="D48">
            <v>607.15065752999999</v>
          </cell>
          <cell r="E48">
            <v>558.12697010800002</v>
          </cell>
          <cell r="F48">
            <v>550.22463424299997</v>
          </cell>
          <cell r="G48">
            <v>496.88900337199999</v>
          </cell>
          <cell r="H48">
            <v>469.44244276400002</v>
          </cell>
          <cell r="I48">
            <v>435.88182651800003</v>
          </cell>
          <cell r="J48">
            <v>420.50455312899999</v>
          </cell>
          <cell r="K48">
            <v>412.17709410999998</v>
          </cell>
          <cell r="L48">
            <v>423.56458792699999</v>
          </cell>
          <cell r="M48">
            <v>413.77435027000001</v>
          </cell>
          <cell r="N48">
            <v>386.49412522599999</v>
          </cell>
          <cell r="O48">
            <v>369.90353480800002</v>
          </cell>
          <cell r="P48">
            <v>373.08349686299999</v>
          </cell>
        </row>
        <row r="49">
          <cell r="B49">
            <v>443.43748617199998</v>
          </cell>
          <cell r="C49">
            <v>373.41774137900001</v>
          </cell>
          <cell r="D49">
            <v>378.94815706200001</v>
          </cell>
          <cell r="E49">
            <v>362.76684655000003</v>
          </cell>
          <cell r="F49">
            <v>318.68697524599997</v>
          </cell>
          <cell r="G49">
            <v>254.490013847</v>
          </cell>
          <cell r="H49">
            <v>245.304742949</v>
          </cell>
          <cell r="I49">
            <v>249.48582235000001</v>
          </cell>
          <cell r="J49">
            <v>243.038029362</v>
          </cell>
          <cell r="K49">
            <v>213.85805246800001</v>
          </cell>
          <cell r="L49">
            <v>218.75258191099999</v>
          </cell>
          <cell r="M49">
            <v>205.049065762</v>
          </cell>
          <cell r="N49">
            <v>218.16973500099999</v>
          </cell>
          <cell r="O49">
            <v>188.021801256</v>
          </cell>
          <cell r="P49">
            <v>177.170596797</v>
          </cell>
        </row>
        <row r="50">
          <cell r="B50">
            <v>73.484334512000004</v>
          </cell>
          <cell r="C50">
            <v>66.751207636999993</v>
          </cell>
          <cell r="D50">
            <v>72.818884707999999</v>
          </cell>
          <cell r="E50">
            <v>58.013263455999997</v>
          </cell>
          <cell r="F50">
            <v>51.693389175999997</v>
          </cell>
          <cell r="G50">
            <v>53.667866527000001</v>
          </cell>
          <cell r="H50">
            <v>67.500797880999997</v>
          </cell>
          <cell r="I50">
            <v>70.557072422999994</v>
          </cell>
          <cell r="J50">
            <v>74.344135393000002</v>
          </cell>
          <cell r="K50">
            <v>75.030198542999997</v>
          </cell>
          <cell r="L50">
            <v>78.344099846000006</v>
          </cell>
          <cell r="M50">
            <v>87.566695584000001</v>
          </cell>
          <cell r="N50">
            <v>38.117388220000002</v>
          </cell>
          <cell r="O50">
            <v>55.766773186000002</v>
          </cell>
          <cell r="P50">
            <v>73.058894639000002</v>
          </cell>
        </row>
        <row r="51">
          <cell r="B51">
            <v>39.026505747999998</v>
          </cell>
          <cell r="C51">
            <v>39.129837088000002</v>
          </cell>
          <cell r="D51">
            <v>38.209309642999997</v>
          </cell>
          <cell r="E51">
            <v>33.755637006000001</v>
          </cell>
          <cell r="F51">
            <v>27.389337546</v>
          </cell>
          <cell r="G51">
            <v>61.173921571000001</v>
          </cell>
          <cell r="H51">
            <v>51.134472875</v>
          </cell>
          <cell r="I51">
            <v>50.862517910000001</v>
          </cell>
          <cell r="J51">
            <v>71.864668546999994</v>
          </cell>
          <cell r="K51">
            <v>99.307725242999993</v>
          </cell>
          <cell r="L51">
            <v>100.820362887</v>
          </cell>
          <cell r="M51">
            <v>79.022830685000002</v>
          </cell>
          <cell r="N51">
            <v>91.298007718999997</v>
          </cell>
          <cell r="O51">
            <v>86.221296340999999</v>
          </cell>
          <cell r="P51">
            <v>88.292993894000006</v>
          </cell>
        </row>
        <row r="52">
          <cell r="B52">
            <v>16.233864204</v>
          </cell>
          <cell r="C52">
            <v>14.361735412</v>
          </cell>
          <cell r="D52">
            <v>12.533545243000001</v>
          </cell>
          <cell r="E52">
            <v>10.172247788</v>
          </cell>
          <cell r="F52">
            <v>9.1906254589999996</v>
          </cell>
          <cell r="G52">
            <v>8.8169110390000007</v>
          </cell>
          <cell r="H52">
            <v>8.4573740270000002</v>
          </cell>
          <cell r="I52">
            <v>8.2217639859999991</v>
          </cell>
          <cell r="J52">
            <v>8.1571568820000007</v>
          </cell>
          <cell r="K52">
            <v>8.3299885769999999</v>
          </cell>
          <cell r="L52">
            <v>8.2119613670000007</v>
          </cell>
          <cell r="M52">
            <v>7.9178225099999997</v>
          </cell>
          <cell r="N52">
            <v>7.0419245090000002</v>
          </cell>
          <cell r="O52">
            <v>6.2309307589999996</v>
          </cell>
          <cell r="P52">
            <v>6.5921933069999996</v>
          </cell>
        </row>
        <row r="53">
          <cell r="B53">
            <v>38.665415975000002</v>
          </cell>
          <cell r="C53">
            <v>35.933112426999998</v>
          </cell>
          <cell r="D53">
            <v>37.545610644</v>
          </cell>
          <cell r="E53">
            <v>32.498641186999997</v>
          </cell>
          <cell r="F53">
            <v>34.658335438999998</v>
          </cell>
          <cell r="G53">
            <v>36.005892414999998</v>
          </cell>
          <cell r="H53">
            <v>30.444713880999998</v>
          </cell>
          <cell r="I53">
            <v>31.432460281000001</v>
          </cell>
          <cell r="J53">
            <v>30.635915285999999</v>
          </cell>
          <cell r="K53">
            <v>29.893342442000002</v>
          </cell>
          <cell r="L53">
            <v>28.806901836000002</v>
          </cell>
          <cell r="M53">
            <v>27.937671541</v>
          </cell>
          <cell r="N53">
            <v>24.183301031999999</v>
          </cell>
          <cell r="O53">
            <v>22.566647043</v>
          </cell>
          <cell r="P53">
            <v>20.519555463</v>
          </cell>
        </row>
        <row r="54">
          <cell r="B54">
            <v>34.268513583000001</v>
          </cell>
          <cell r="C54">
            <v>33.914772306000003</v>
          </cell>
          <cell r="D54">
            <v>32.933972259000001</v>
          </cell>
          <cell r="E54">
            <v>29.044977137</v>
          </cell>
          <cell r="F54">
            <v>29.331864203999999</v>
          </cell>
          <cell r="G54">
            <v>26.527380050000001</v>
          </cell>
          <cell r="H54">
            <v>24.660778221000001</v>
          </cell>
          <cell r="I54">
            <v>24.162647841999998</v>
          </cell>
          <cell r="J54">
            <v>22.667954243000001</v>
          </cell>
          <cell r="K54">
            <v>21.336450973000002</v>
          </cell>
          <cell r="L54">
            <v>19.927888604</v>
          </cell>
          <cell r="M54">
            <v>19.453193715000001</v>
          </cell>
          <cell r="N54">
            <v>15.045796298999999</v>
          </cell>
          <cell r="O54">
            <v>13.763800143999999</v>
          </cell>
          <cell r="P54">
            <v>14.277028433</v>
          </cell>
        </row>
        <row r="55">
          <cell r="B55">
            <v>8.8098408609999996</v>
          </cell>
          <cell r="C55">
            <v>8.3390883739999992</v>
          </cell>
          <cell r="D55">
            <v>7.7445546500000004</v>
          </cell>
          <cell r="E55">
            <v>7.0144275110000001</v>
          </cell>
          <cell r="F55">
            <v>7.2528337629999999</v>
          </cell>
          <cell r="G55">
            <v>6.0434980410000003</v>
          </cell>
          <cell r="H55">
            <v>5.7814159639999998</v>
          </cell>
          <cell r="I55">
            <v>5.5656325459999998</v>
          </cell>
          <cell r="J55">
            <v>4.8865723780000003</v>
          </cell>
          <cell r="K55">
            <v>4.7145095660000003</v>
          </cell>
          <cell r="L55">
            <v>4.3073275129999997</v>
          </cell>
          <cell r="M55">
            <v>4.1591973280000003</v>
          </cell>
          <cell r="N55">
            <v>3.434735323</v>
          </cell>
          <cell r="O55">
            <v>2.8104295659999998</v>
          </cell>
          <cell r="P55">
            <v>2.9988440789999999</v>
          </cell>
        </row>
        <row r="56">
          <cell r="B56">
            <v>3.2849750979999999</v>
          </cell>
          <cell r="C56">
            <v>2.908159473</v>
          </cell>
          <cell r="D56">
            <v>2.6393414700000002</v>
          </cell>
          <cell r="E56">
            <v>2.500100808</v>
          </cell>
          <cell r="F56">
            <v>2.5509547559999999</v>
          </cell>
          <cell r="G56">
            <v>2.285107687</v>
          </cell>
          <cell r="H56">
            <v>2.115511685</v>
          </cell>
          <cell r="I56">
            <v>2.0281323680000001</v>
          </cell>
          <cell r="J56">
            <v>1.807191065</v>
          </cell>
          <cell r="K56">
            <v>1.522845056</v>
          </cell>
          <cell r="L56">
            <v>1.2054220010000001</v>
          </cell>
          <cell r="M56">
            <v>1.1106298109999999</v>
          </cell>
          <cell r="N56">
            <v>1.0172571459999999</v>
          </cell>
          <cell r="O56">
            <v>0.52951843899999995</v>
          </cell>
          <cell r="P56">
            <v>0.53106062499999995</v>
          </cell>
        </row>
        <row r="57">
          <cell r="B57">
            <v>5.5248657630000002</v>
          </cell>
          <cell r="C57">
            <v>5.4309289009999997</v>
          </cell>
          <cell r="D57">
            <v>5.1052131799999998</v>
          </cell>
          <cell r="E57">
            <v>4.5143267040000001</v>
          </cell>
          <cell r="F57">
            <v>4.7018790079999997</v>
          </cell>
          <cell r="G57">
            <v>3.7583903539999999</v>
          </cell>
          <cell r="H57">
            <v>3.6659042780000002</v>
          </cell>
          <cell r="I57">
            <v>3.5375001780000002</v>
          </cell>
          <cell r="J57">
            <v>3.0793813129999998</v>
          </cell>
          <cell r="K57">
            <v>3.1916645099999998</v>
          </cell>
          <cell r="L57">
            <v>3.1019055120000001</v>
          </cell>
          <cell r="M57">
            <v>3.048567518</v>
          </cell>
          <cell r="N57">
            <v>2.417478177</v>
          </cell>
          <cell r="O57">
            <v>2.2809111259999999</v>
          </cell>
          <cell r="P57">
            <v>2.4677834550000002</v>
          </cell>
        </row>
        <row r="58">
          <cell r="B58">
            <v>7.48081394</v>
          </cell>
          <cell r="C58">
            <v>7.0137199199999998</v>
          </cell>
          <cell r="D58">
            <v>7.0220385629999997</v>
          </cell>
          <cell r="E58">
            <v>6.2227375560000002</v>
          </cell>
          <cell r="F58">
            <v>5.8291653810000001</v>
          </cell>
          <cell r="G58">
            <v>5.6861654809999997</v>
          </cell>
          <cell r="H58">
            <v>5.0836115560000001</v>
          </cell>
          <cell r="I58">
            <v>4.8887093210000003</v>
          </cell>
          <cell r="J58">
            <v>4.6109961320000004</v>
          </cell>
          <cell r="K58">
            <v>3.9434456710000001</v>
          </cell>
          <cell r="L58">
            <v>3.4478990829999998</v>
          </cell>
          <cell r="M58">
            <v>2.9132063339999998</v>
          </cell>
          <cell r="N58">
            <v>2.147595549</v>
          </cell>
          <cell r="O58">
            <v>2.0389454480000002</v>
          </cell>
          <cell r="P58">
            <v>1.9663380610000001</v>
          </cell>
        </row>
        <row r="59">
          <cell r="B59">
            <v>17.977858781999998</v>
          </cell>
          <cell r="C59">
            <v>18.561964012000001</v>
          </cell>
          <cell r="D59">
            <v>18.167379046000001</v>
          </cell>
          <cell r="E59">
            <v>15.807812069000001</v>
          </cell>
          <cell r="F59">
            <v>16.249865060000001</v>
          </cell>
          <cell r="G59">
            <v>14.797716528</v>
          </cell>
          <cell r="H59">
            <v>13.795750700999999</v>
          </cell>
          <cell r="I59">
            <v>13.708305975</v>
          </cell>
          <cell r="J59">
            <v>13.170385733</v>
          </cell>
          <cell r="K59">
            <v>12.678495736</v>
          </cell>
          <cell r="L59">
            <v>12.172662008</v>
          </cell>
          <cell r="M59">
            <v>12.380790052</v>
          </cell>
          <cell r="N59">
            <v>9.4634654269999992</v>
          </cell>
          <cell r="O59">
            <v>8.9144251299999997</v>
          </cell>
          <cell r="P59">
            <v>9.3118462940000004</v>
          </cell>
        </row>
        <row r="60">
          <cell r="B60">
            <v>48.417173265999999</v>
          </cell>
          <cell r="C60">
            <v>57.325348593000001</v>
          </cell>
          <cell r="D60">
            <v>54.677593283999997</v>
          </cell>
          <cell r="E60">
            <v>45.890176935</v>
          </cell>
          <cell r="F60">
            <v>43.462833955999997</v>
          </cell>
          <cell r="G60">
            <v>38.675793992999999</v>
          </cell>
          <cell r="H60">
            <v>31.907300581000001</v>
          </cell>
          <cell r="I60">
            <v>35.440136037000002</v>
          </cell>
          <cell r="J60">
            <v>31.968706699999998</v>
          </cell>
          <cell r="K60">
            <v>29.748485043999999</v>
          </cell>
          <cell r="L60">
            <v>27.311626031999999</v>
          </cell>
          <cell r="M60">
            <v>20.547609249000001</v>
          </cell>
          <cell r="N60">
            <v>16.465145403000001</v>
          </cell>
          <cell r="O60">
            <v>15.097975954000001</v>
          </cell>
          <cell r="P60">
            <v>15.244609283000001</v>
          </cell>
        </row>
        <row r="61">
          <cell r="B61">
            <v>31.181502193</v>
          </cell>
          <cell r="C61">
            <v>39.622809275999998</v>
          </cell>
          <cell r="D61">
            <v>37.689288159</v>
          </cell>
          <cell r="E61">
            <v>31.61162466</v>
          </cell>
          <cell r="F61">
            <v>29.663807831</v>
          </cell>
          <cell r="G61">
            <v>26.303734370000001</v>
          </cell>
          <cell r="H61">
            <v>21.310838644</v>
          </cell>
          <cell r="I61">
            <v>25.234207455</v>
          </cell>
          <cell r="J61">
            <v>22.655263334000001</v>
          </cell>
          <cell r="K61">
            <v>21.239680838999998</v>
          </cell>
          <cell r="L61">
            <v>19.648576629000001</v>
          </cell>
          <cell r="M61">
            <v>13.294394765</v>
          </cell>
          <cell r="N61">
            <v>10.957282471999999</v>
          </cell>
          <cell r="O61">
            <v>9.8464926540000004</v>
          </cell>
          <cell r="P61">
            <v>9.9889347839999996</v>
          </cell>
        </row>
        <row r="62">
          <cell r="B62">
            <v>2.206656213</v>
          </cell>
          <cell r="C62">
            <v>2.1848202809999999</v>
          </cell>
          <cell r="D62">
            <v>2.0386799259999999</v>
          </cell>
          <cell r="E62">
            <v>1.7101085629999999</v>
          </cell>
          <cell r="F62">
            <v>1.704714055</v>
          </cell>
          <cell r="G62">
            <v>1.7300630349999999</v>
          </cell>
          <cell r="H62">
            <v>1.3572988459999999</v>
          </cell>
          <cell r="I62">
            <v>1.3701445619999999</v>
          </cell>
          <cell r="J62">
            <v>1.3542486010000001</v>
          </cell>
          <cell r="K62">
            <v>1.3106419140000001</v>
          </cell>
          <cell r="L62">
            <v>1.2357915509999999</v>
          </cell>
          <cell r="M62">
            <v>1.173242084</v>
          </cell>
          <cell r="N62">
            <v>1.0361298160000001</v>
          </cell>
          <cell r="O62">
            <v>0.95846038899999997</v>
          </cell>
          <cell r="P62">
            <v>0.78109678400000004</v>
          </cell>
        </row>
        <row r="63">
          <cell r="B63">
            <v>15.029014861</v>
          </cell>
          <cell r="C63">
            <v>15.517719036000001</v>
          </cell>
          <cell r="D63">
            <v>14.949625198</v>
          </cell>
          <cell r="E63">
            <v>12.568443712000001</v>
          </cell>
          <cell r="F63">
            <v>12.094312070000001</v>
          </cell>
          <cell r="G63">
            <v>10.641996589</v>
          </cell>
          <cell r="H63">
            <v>9.2391630899999999</v>
          </cell>
          <cell r="I63">
            <v>8.8357840210000003</v>
          </cell>
          <cell r="J63">
            <v>7.9591947650000003</v>
          </cell>
          <cell r="K63">
            <v>7.198162291</v>
          </cell>
          <cell r="L63">
            <v>6.4272578520000003</v>
          </cell>
          <cell r="M63">
            <v>6.0799723999999999</v>
          </cell>
          <cell r="N63">
            <v>4.4717331160000002</v>
          </cell>
          <cell r="O63">
            <v>4.2930229110000004</v>
          </cell>
          <cell r="P63">
            <v>4.4745777139999996</v>
          </cell>
        </row>
        <row r="64">
          <cell r="B64">
            <v>14.582212047000001</v>
          </cell>
          <cell r="C64">
            <v>16.522442197</v>
          </cell>
          <cell r="D64">
            <v>16.397848320000001</v>
          </cell>
          <cell r="E64">
            <v>14.539788078000001</v>
          </cell>
          <cell r="F64">
            <v>14.241892553</v>
          </cell>
          <cell r="G64">
            <v>13.898251728</v>
          </cell>
          <cell r="H64">
            <v>13.019105576999999</v>
          </cell>
          <cell r="I64">
            <v>12.812496307</v>
          </cell>
          <cell r="J64">
            <v>12.481421133</v>
          </cell>
          <cell r="K64">
            <v>12.202605930000001</v>
          </cell>
          <cell r="L64">
            <v>11.804821238000001</v>
          </cell>
          <cell r="M64">
            <v>11.424349943999999</v>
          </cell>
          <cell r="N64">
            <v>8.2242739389999997</v>
          </cell>
          <cell r="O64">
            <v>7.8165807310000002</v>
          </cell>
          <cell r="P64">
            <v>8.1058895419999999</v>
          </cell>
        </row>
        <row r="65"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B66">
            <v>90.672333945999995</v>
          </cell>
          <cell r="C66">
            <v>94.229144147</v>
          </cell>
          <cell r="D66">
            <v>94.930007445000001</v>
          </cell>
          <cell r="E66">
            <v>84.891004296000006</v>
          </cell>
          <cell r="F66">
            <v>86.826868157000007</v>
          </cell>
          <cell r="G66">
            <v>83.459251289999997</v>
          </cell>
          <cell r="H66">
            <v>75.632863878999999</v>
          </cell>
          <cell r="I66">
            <v>77.138753534000003</v>
          </cell>
          <cell r="J66">
            <v>73.700460191000005</v>
          </cell>
          <cell r="K66">
            <v>72.705933122000005</v>
          </cell>
          <cell r="L66">
            <v>67.566989857999999</v>
          </cell>
          <cell r="M66">
            <v>67.819116162</v>
          </cell>
          <cell r="N66">
            <v>57.382720902999999</v>
          </cell>
          <cell r="O66">
            <v>53.727797199999998</v>
          </cell>
          <cell r="P66">
            <v>57.800530827000003</v>
          </cell>
        </row>
        <row r="67">
          <cell r="B67">
            <v>70.600206865000004</v>
          </cell>
          <cell r="C67">
            <v>75.492164349000006</v>
          </cell>
          <cell r="D67">
            <v>75.610797852000005</v>
          </cell>
          <cell r="E67">
            <v>67.891953865000005</v>
          </cell>
          <cell r="F67">
            <v>69.890894777</v>
          </cell>
          <cell r="G67">
            <v>66.488535478000003</v>
          </cell>
          <cell r="H67">
            <v>59.382758594000002</v>
          </cell>
          <cell r="I67">
            <v>61.352917838000003</v>
          </cell>
          <cell r="J67">
            <v>58.467359375000001</v>
          </cell>
          <cell r="K67">
            <v>57.696203508000004</v>
          </cell>
          <cell r="L67">
            <v>54.252277501000002</v>
          </cell>
          <cell r="M67">
            <v>54.676996025000001</v>
          </cell>
          <cell r="N67">
            <v>46.059379675000002</v>
          </cell>
          <cell r="O67">
            <v>44.027028104999999</v>
          </cell>
          <cell r="P67">
            <v>47.390251546999998</v>
          </cell>
        </row>
        <row r="68">
          <cell r="B68">
            <v>50.345698255999999</v>
          </cell>
          <cell r="C68">
            <v>56.548808762999997</v>
          </cell>
          <cell r="D68">
            <v>56.920428020000003</v>
          </cell>
          <cell r="E68">
            <v>51.303219562999999</v>
          </cell>
          <cell r="F68">
            <v>53.105270593</v>
          </cell>
          <cell r="G68">
            <v>50.664474945999999</v>
          </cell>
          <cell r="H68">
            <v>44.985521661</v>
          </cell>
          <cell r="I68">
            <v>45.870191032000001</v>
          </cell>
          <cell r="J68">
            <v>43.392231617</v>
          </cell>
          <cell r="K68">
            <v>43.438730145999997</v>
          </cell>
          <cell r="L68">
            <v>40.748112382000002</v>
          </cell>
          <cell r="M68">
            <v>42.631090829999998</v>
          </cell>
          <cell r="N68">
            <v>36.371711861000001</v>
          </cell>
          <cell r="O68">
            <v>34.883234281999997</v>
          </cell>
          <cell r="P68">
            <v>37.973079304999999</v>
          </cell>
        </row>
        <row r="69">
          <cell r="B69">
            <v>20.254508607999998</v>
          </cell>
          <cell r="C69">
            <v>18.943355585999999</v>
          </cell>
          <cell r="D69">
            <v>18.690369831999998</v>
          </cell>
          <cell r="E69">
            <v>16.588734301999999</v>
          </cell>
          <cell r="F69">
            <v>16.785624185</v>
          </cell>
          <cell r="G69">
            <v>15.824060533000001</v>
          </cell>
          <cell r="H69">
            <v>14.397236933</v>
          </cell>
          <cell r="I69">
            <v>15.482726806000001</v>
          </cell>
          <cell r="J69">
            <v>15.075127757000001</v>
          </cell>
          <cell r="K69">
            <v>14.257473362000001</v>
          </cell>
          <cell r="L69">
            <v>13.504165119</v>
          </cell>
          <cell r="M69">
            <v>12.045905195</v>
          </cell>
          <cell r="N69">
            <v>9.6876678149999993</v>
          </cell>
          <cell r="O69">
            <v>9.1437938229999993</v>
          </cell>
          <cell r="P69">
            <v>9.4171722419999995</v>
          </cell>
        </row>
        <row r="70">
          <cell r="B70">
            <v>2.5034532789999999</v>
          </cell>
          <cell r="C70">
            <v>2.241848923</v>
          </cell>
          <cell r="D70">
            <v>3.4526437560000001</v>
          </cell>
          <cell r="E70">
            <v>3.1680573769999998</v>
          </cell>
          <cell r="F70">
            <v>3.4684289060000002</v>
          </cell>
          <cell r="G70">
            <v>4.303635291</v>
          </cell>
          <cell r="H70">
            <v>4.4809673849999996</v>
          </cell>
          <cell r="I70">
            <v>4.2740106960000004</v>
          </cell>
          <cell r="J70">
            <v>3.8375090410000001</v>
          </cell>
          <cell r="K70">
            <v>4.0969099519999999</v>
          </cell>
          <cell r="L70">
            <v>3.1979878209999999</v>
          </cell>
          <cell r="M70">
            <v>3.1857430689999999</v>
          </cell>
          <cell r="N70">
            <v>3.5335947760000002</v>
          </cell>
          <cell r="O70">
            <v>2.532976391</v>
          </cell>
          <cell r="P70">
            <v>2.978197786</v>
          </cell>
        </row>
        <row r="71">
          <cell r="B71">
            <v>17.568673802999999</v>
          </cell>
          <cell r="C71">
            <v>16.495130875000001</v>
          </cell>
          <cell r="D71">
            <v>15.866565837</v>
          </cell>
          <cell r="E71">
            <v>13.830993054</v>
          </cell>
          <cell r="F71">
            <v>13.467544474</v>
          </cell>
          <cell r="G71">
            <v>12.667080521000001</v>
          </cell>
          <cell r="H71">
            <v>11.7691379</v>
          </cell>
          <cell r="I71">
            <v>11.511825</v>
          </cell>
          <cell r="J71">
            <v>11.395591775</v>
          </cell>
          <cell r="K71">
            <v>10.912819662</v>
          </cell>
          <cell r="L71">
            <v>10.116724534999999</v>
          </cell>
          <cell r="M71">
            <v>9.9563770680000001</v>
          </cell>
          <cell r="N71">
            <v>7.7897464520000002</v>
          </cell>
          <cell r="O71">
            <v>7.167792704</v>
          </cell>
          <cell r="P71">
            <v>7.4320814940000002</v>
          </cell>
        </row>
        <row r="72">
          <cell r="B72">
            <v>13.350830432</v>
          </cell>
          <cell r="C72">
            <v>10.341916293000001</v>
          </cell>
          <cell r="D72">
            <v>9.6736011709999996</v>
          </cell>
          <cell r="E72">
            <v>8.3375599670000007</v>
          </cell>
          <cell r="F72">
            <v>7.8342994089999998</v>
          </cell>
          <cell r="G72">
            <v>7.0913723549999998</v>
          </cell>
          <cell r="H72">
            <v>6.4649295560000004</v>
          </cell>
          <cell r="I72">
            <v>6.099781879</v>
          </cell>
          <cell r="J72">
            <v>6.0093735290000003</v>
          </cell>
          <cell r="K72">
            <v>5.5050302269999998</v>
          </cell>
          <cell r="L72">
            <v>4.944818615</v>
          </cell>
          <cell r="M72">
            <v>4.6298783080000003</v>
          </cell>
          <cell r="N72">
            <v>3.4521105099999998</v>
          </cell>
          <cell r="O72">
            <v>3.0935778890000001</v>
          </cell>
          <cell r="P72">
            <v>3.138750699</v>
          </cell>
        </row>
        <row r="73">
          <cell r="B73">
            <v>4.2178433709999998</v>
          </cell>
          <cell r="C73">
            <v>6.1532145820000004</v>
          </cell>
          <cell r="D73">
            <v>6.192964666</v>
          </cell>
          <cell r="E73">
            <v>5.4934330869999997</v>
          </cell>
          <cell r="F73">
            <v>5.6332450649999997</v>
          </cell>
          <cell r="G73">
            <v>5.575708165</v>
          </cell>
          <cell r="H73">
            <v>5.3042083440000001</v>
          </cell>
          <cell r="I73">
            <v>5.412043122</v>
          </cell>
          <cell r="J73">
            <v>5.3862182470000004</v>
          </cell>
          <cell r="K73">
            <v>5.4077894349999998</v>
          </cell>
          <cell r="L73">
            <v>5.1719059200000004</v>
          </cell>
          <cell r="M73">
            <v>5.3264987599999998</v>
          </cell>
          <cell r="N73">
            <v>4.3376359420000004</v>
          </cell>
          <cell r="O73">
            <v>4.0742148150000004</v>
          </cell>
          <cell r="P73">
            <v>4.2933307950000001</v>
          </cell>
        </row>
        <row r="74">
          <cell r="B74">
            <v>424.58637824599998</v>
          </cell>
          <cell r="C74">
            <v>380.796309329</v>
          </cell>
          <cell r="D74">
            <v>381.77490780699998</v>
          </cell>
          <cell r="E74">
            <v>328.69883498899998</v>
          </cell>
          <cell r="F74">
            <v>338.87230599200001</v>
          </cell>
          <cell r="G74">
            <v>306.66785835000002</v>
          </cell>
          <cell r="H74">
            <v>282.45586873000002</v>
          </cell>
          <cell r="I74">
            <v>277.30846386000002</v>
          </cell>
          <cell r="J74">
            <v>272.93245620099998</v>
          </cell>
          <cell r="K74">
            <v>257.43325852300001</v>
          </cell>
          <cell r="L74">
            <v>249.51864073900001</v>
          </cell>
          <cell r="M74">
            <v>239.57035056800001</v>
          </cell>
          <cell r="N74">
            <v>182.74529667499999</v>
          </cell>
          <cell r="O74">
            <v>161.080033805</v>
          </cell>
          <cell r="P74">
            <v>165.765035302</v>
          </cell>
        </row>
        <row r="75">
          <cell r="B75">
            <v>343.84783469199999</v>
          </cell>
          <cell r="C75">
            <v>313.45877725899999</v>
          </cell>
          <cell r="D75">
            <v>315.32042288700001</v>
          </cell>
          <cell r="E75">
            <v>269.04976957999997</v>
          </cell>
          <cell r="F75">
            <v>279.35349767500003</v>
          </cell>
          <cell r="G75">
            <v>249.255486042</v>
          </cell>
          <cell r="H75">
            <v>228.214646488</v>
          </cell>
          <cell r="I75">
            <v>225.577346003</v>
          </cell>
          <cell r="J75">
            <v>222.47906394399999</v>
          </cell>
          <cell r="K75">
            <v>209.61915755999999</v>
          </cell>
          <cell r="L75">
            <v>201.17257152799999</v>
          </cell>
          <cell r="M75">
            <v>190.736590398</v>
          </cell>
          <cell r="N75">
            <v>140.34984415700001</v>
          </cell>
          <cell r="O75">
            <v>122.38492923</v>
          </cell>
          <cell r="P75">
            <v>126.948545853</v>
          </cell>
        </row>
        <row r="76">
          <cell r="B76">
            <v>5.5670105249999997</v>
          </cell>
          <cell r="C76">
            <v>4.852428143</v>
          </cell>
          <cell r="D76">
            <v>4.6411935279999996</v>
          </cell>
          <cell r="E76">
            <v>3.752547028</v>
          </cell>
          <cell r="F76">
            <v>3.6258864489999998</v>
          </cell>
          <cell r="G76">
            <v>3.6487245110000002</v>
          </cell>
          <cell r="H76">
            <v>3.0759009329999998</v>
          </cell>
          <cell r="I76">
            <v>3.8784286290000001</v>
          </cell>
          <cell r="J76">
            <v>3.9198297520000001</v>
          </cell>
          <cell r="K76">
            <v>3.6852529540000001</v>
          </cell>
          <cell r="L76">
            <v>3.6601984729999999</v>
          </cell>
          <cell r="M76">
            <v>4.2415346659999997</v>
          </cell>
          <cell r="N76">
            <v>3.8302936679999999</v>
          </cell>
          <cell r="O76">
            <v>3.1647110550000002</v>
          </cell>
          <cell r="P76">
            <v>2.9116086590000001</v>
          </cell>
        </row>
        <row r="77">
          <cell r="B77">
            <v>2.1157095950000002</v>
          </cell>
          <cell r="C77">
            <v>2.0012305339999998</v>
          </cell>
          <cell r="D77">
            <v>1.824114842</v>
          </cell>
          <cell r="E77">
            <v>1.4725170990000001</v>
          </cell>
          <cell r="F77">
            <v>1.4060859020000001</v>
          </cell>
          <cell r="G77">
            <v>1.271500493</v>
          </cell>
          <cell r="H77">
            <v>1.0130931359999999</v>
          </cell>
          <cell r="I77">
            <v>0.94798209600000005</v>
          </cell>
          <cell r="J77">
            <v>0.85722457299999999</v>
          </cell>
          <cell r="K77">
            <v>0.81122089500000005</v>
          </cell>
          <cell r="L77">
            <v>0.76964282299999998</v>
          </cell>
          <cell r="M77">
            <v>0.74781306599999997</v>
          </cell>
          <cell r="N77">
            <v>0.57587804200000003</v>
          </cell>
          <cell r="O77">
            <v>0.51199181400000005</v>
          </cell>
          <cell r="P77">
            <v>0.51089155799999997</v>
          </cell>
        </row>
        <row r="78">
          <cell r="B78">
            <v>73.055823434000004</v>
          </cell>
          <cell r="C78">
            <v>60.483873394</v>
          </cell>
          <cell r="D78">
            <v>59.989176551</v>
          </cell>
          <cell r="E78">
            <v>54.424001281999999</v>
          </cell>
          <cell r="F78">
            <v>54.486835966999998</v>
          </cell>
          <cell r="G78">
            <v>52.492147305000003</v>
          </cell>
          <cell r="H78">
            <v>50.152228174000001</v>
          </cell>
          <cell r="I78">
            <v>46.904707131999999</v>
          </cell>
          <cell r="J78">
            <v>45.676337932999999</v>
          </cell>
          <cell r="K78">
            <v>43.317627113999997</v>
          </cell>
          <cell r="L78">
            <v>43.916227913999997</v>
          </cell>
          <cell r="M78">
            <v>43.844412439000003</v>
          </cell>
          <cell r="N78">
            <v>37.989280809</v>
          </cell>
          <cell r="O78">
            <v>35.018401705000002</v>
          </cell>
          <cell r="P78">
            <v>35.393989232999999</v>
          </cell>
        </row>
        <row r="79">
          <cell r="B79">
            <v>138.15016346799999</v>
          </cell>
          <cell r="C79">
            <v>121.69018476399999</v>
          </cell>
          <cell r="D79">
            <v>115.847581697</v>
          </cell>
          <cell r="E79">
            <v>103.93594055</v>
          </cell>
          <cell r="F79">
            <v>102.480717062</v>
          </cell>
          <cell r="G79">
            <v>94.433350431999997</v>
          </cell>
          <cell r="H79">
            <v>88.853220583999999</v>
          </cell>
          <cell r="I79">
            <v>83.935482078999996</v>
          </cell>
          <cell r="J79">
            <v>77.909874427999995</v>
          </cell>
          <cell r="K79">
            <v>71.877333655000001</v>
          </cell>
          <cell r="L79">
            <v>71.149360771000005</v>
          </cell>
          <cell r="M79">
            <v>62.814292313000003</v>
          </cell>
          <cell r="N79">
            <v>57.253899904999997</v>
          </cell>
          <cell r="O79">
            <v>57.273873275</v>
          </cell>
          <cell r="P79">
            <v>62.183920495000002</v>
          </cell>
        </row>
        <row r="80">
          <cell r="B80">
            <v>27.657387903</v>
          </cell>
          <cell r="C80">
            <v>27.436871353000001</v>
          </cell>
          <cell r="D80">
            <v>25.184398887</v>
          </cell>
          <cell r="E80">
            <v>22.398393971000001</v>
          </cell>
          <cell r="F80">
            <v>20.831115167</v>
          </cell>
          <cell r="G80">
            <v>18.952257074999999</v>
          </cell>
          <cell r="H80">
            <v>18.446975256999998</v>
          </cell>
          <cell r="I80">
            <v>19.618742907000001</v>
          </cell>
          <cell r="J80">
            <v>18.204283289999999</v>
          </cell>
          <cell r="K80">
            <v>17.930113278</v>
          </cell>
          <cell r="L80">
            <v>16.996403917999999</v>
          </cell>
          <cell r="M80">
            <v>14.490648789</v>
          </cell>
          <cell r="N80">
            <v>14.463921979</v>
          </cell>
          <cell r="O80">
            <v>13.243212515</v>
          </cell>
          <cell r="P80">
            <v>17.838976821999999</v>
          </cell>
        </row>
        <row r="81">
          <cell r="B81">
            <v>62.871979596000003</v>
          </cell>
          <cell r="C81">
            <v>62.739519846</v>
          </cell>
          <cell r="D81">
            <v>61.576847213999997</v>
          </cell>
          <cell r="E81">
            <v>55.528818899999997</v>
          </cell>
          <cell r="F81">
            <v>57.434328661999999</v>
          </cell>
          <cell r="G81">
            <v>74.910798862999997</v>
          </cell>
          <cell r="H81">
            <v>47.432880836000002</v>
          </cell>
          <cell r="I81">
            <v>47.418612690000003</v>
          </cell>
          <cell r="J81">
            <v>44.589090622999997</v>
          </cell>
          <cell r="K81">
            <v>41.154987863999999</v>
          </cell>
          <cell r="L81">
            <v>39.393593791999997</v>
          </cell>
          <cell r="M81">
            <v>38.260393172999997</v>
          </cell>
          <cell r="N81">
            <v>32.758704946000002</v>
          </cell>
          <cell r="O81">
            <v>33.527135074999997</v>
          </cell>
          <cell r="P81">
            <v>37.445341267000003</v>
          </cell>
        </row>
        <row r="82">
          <cell r="B82">
            <v>40.062905292000003</v>
          </cell>
          <cell r="C82">
            <v>42.099220498000001</v>
          </cell>
          <cell r="D82">
            <v>41.249336477999996</v>
          </cell>
          <cell r="E82">
            <v>36.748890783</v>
          </cell>
          <cell r="F82">
            <v>38.088064318999997</v>
          </cell>
          <cell r="G82">
            <v>48.155611178999997</v>
          </cell>
          <cell r="H82">
            <v>30.752228568</v>
          </cell>
          <cell r="I82">
            <v>30.992420741</v>
          </cell>
          <cell r="J82">
            <v>28.917454073999998</v>
          </cell>
          <cell r="K82">
            <v>26.397228685000002</v>
          </cell>
          <cell r="L82">
            <v>25.080752879999999</v>
          </cell>
          <cell r="M82">
            <v>24.302260802999999</v>
          </cell>
          <cell r="N82">
            <v>20.666375553000002</v>
          </cell>
          <cell r="O82">
            <v>21.062256347999998</v>
          </cell>
          <cell r="P82">
            <v>24.221568422000001</v>
          </cell>
        </row>
        <row r="83">
          <cell r="B83">
            <v>22.809074304999999</v>
          </cell>
          <cell r="C83">
            <v>20.640299347999999</v>
          </cell>
          <cell r="D83">
            <v>20.327510736000001</v>
          </cell>
          <cell r="E83">
            <v>18.779928117000001</v>
          </cell>
          <cell r="F83">
            <v>19.346264343000001</v>
          </cell>
          <cell r="G83">
            <v>26.755187683999999</v>
          </cell>
          <cell r="H83">
            <v>16.680652267999999</v>
          </cell>
          <cell r="I83">
            <v>16.42619195</v>
          </cell>
          <cell r="J83">
            <v>15.671636549</v>
          </cell>
          <cell r="K83">
            <v>14.757759180000001</v>
          </cell>
          <cell r="L83">
            <v>14.312840912</v>
          </cell>
          <cell r="M83">
            <v>13.95813237</v>
          </cell>
          <cell r="N83">
            <v>12.092329393</v>
          </cell>
          <cell r="O83">
            <v>12.464878727</v>
          </cell>
          <cell r="P83">
            <v>13.223772844999999</v>
          </cell>
        </row>
        <row r="84">
          <cell r="B84">
            <v>24.577539132999998</v>
          </cell>
          <cell r="C84">
            <v>24.610239536000002</v>
          </cell>
          <cell r="D84">
            <v>23.094755282000001</v>
          </cell>
          <cell r="E84">
            <v>20.833123982</v>
          </cell>
          <cell r="F84">
            <v>21.576769074000001</v>
          </cell>
          <cell r="G84">
            <v>18.554620758999999</v>
          </cell>
          <cell r="H84">
            <v>18.463785025</v>
          </cell>
          <cell r="I84">
            <v>17.548099390000001</v>
          </cell>
          <cell r="J84">
            <v>16.075082827999999</v>
          </cell>
          <cell r="K84">
            <v>17.410182051</v>
          </cell>
          <cell r="L84">
            <v>17.480115275999999</v>
          </cell>
          <cell r="M84">
            <v>16.863024701000001</v>
          </cell>
          <cell r="N84">
            <v>16.119717834999999</v>
          </cell>
          <cell r="O84">
            <v>15.052899935999999</v>
          </cell>
          <cell r="P84">
            <v>14.204886611999999</v>
          </cell>
        </row>
        <row r="85">
          <cell r="B85">
            <v>11.49114484</v>
          </cell>
          <cell r="C85">
            <v>11.623945632</v>
          </cell>
          <cell r="D85">
            <v>10.910276912</v>
          </cell>
          <cell r="E85">
            <v>9.9039162269999999</v>
          </cell>
          <cell r="F85">
            <v>10.351837375000001</v>
          </cell>
          <cell r="G85">
            <v>9.0952589419999992</v>
          </cell>
          <cell r="H85">
            <v>9.0188633770000006</v>
          </cell>
          <cell r="I85">
            <v>8.6680362320000004</v>
          </cell>
          <cell r="J85">
            <v>8.1053704070000006</v>
          </cell>
          <cell r="K85">
            <v>8.8592496169999997</v>
          </cell>
          <cell r="L85">
            <v>8.8693535969999999</v>
          </cell>
          <cell r="M85">
            <v>8.4784245780000003</v>
          </cell>
          <cell r="N85">
            <v>8.7587444990000005</v>
          </cell>
          <cell r="O85">
            <v>8.1602883239999997</v>
          </cell>
          <cell r="P85">
            <v>7.338372992</v>
          </cell>
        </row>
        <row r="86">
          <cell r="B86">
            <v>13.086394294</v>
          </cell>
          <cell r="C86">
            <v>12.986293903</v>
          </cell>
          <cell r="D86">
            <v>12.184478370000001</v>
          </cell>
          <cell r="E86">
            <v>10.929207755</v>
          </cell>
          <cell r="F86">
            <v>11.224931699000001</v>
          </cell>
          <cell r="G86">
            <v>9.4593618169999996</v>
          </cell>
          <cell r="H86">
            <v>9.4449216469999993</v>
          </cell>
          <cell r="I86">
            <v>8.8800631580000005</v>
          </cell>
          <cell r="J86">
            <v>7.9697124209999997</v>
          </cell>
          <cell r="K86">
            <v>8.5509324339999999</v>
          </cell>
          <cell r="L86">
            <v>8.6107616789999994</v>
          </cell>
          <cell r="M86">
            <v>8.3846001230000002</v>
          </cell>
          <cell r="N86">
            <v>7.3609733359999998</v>
          </cell>
          <cell r="O86">
            <v>6.8926116110000004</v>
          </cell>
          <cell r="P86">
            <v>6.8665136200000001</v>
          </cell>
        </row>
        <row r="87">
          <cell r="B87">
            <v>28.769752685</v>
          </cell>
          <cell r="C87">
            <v>30.438484275</v>
          </cell>
          <cell r="D87">
            <v>28.576894239000001</v>
          </cell>
          <cell r="E87">
            <v>24.182592670999998</v>
          </cell>
          <cell r="F87">
            <v>24.693670581999999</v>
          </cell>
          <cell r="G87">
            <v>20.894483047000001</v>
          </cell>
          <cell r="H87">
            <v>20.061516210000001</v>
          </cell>
          <cell r="I87">
            <v>20.605097949000001</v>
          </cell>
          <cell r="J87">
            <v>19.594287673</v>
          </cell>
          <cell r="K87">
            <v>21.734705271999999</v>
          </cell>
          <cell r="L87">
            <v>22.343702497999999</v>
          </cell>
          <cell r="M87">
            <v>21.926734257</v>
          </cell>
          <cell r="N87">
            <v>15.326921058</v>
          </cell>
          <cell r="O87">
            <v>15.562937456</v>
          </cell>
          <cell r="P87">
            <v>18.852301603000001</v>
          </cell>
        </row>
        <row r="88">
          <cell r="B88">
            <v>6.4968454290000004</v>
          </cell>
          <cell r="C88">
            <v>7.5168470779999996</v>
          </cell>
          <cell r="D88">
            <v>7.1935947130000004</v>
          </cell>
          <cell r="E88">
            <v>5.9870826250000002</v>
          </cell>
          <cell r="F88">
            <v>6.0828541400000002</v>
          </cell>
          <cell r="G88">
            <v>5.6032877709999998</v>
          </cell>
          <cell r="H88">
            <v>5.0258445610000004</v>
          </cell>
          <cell r="I88">
            <v>5.6353523560000003</v>
          </cell>
          <cell r="J88">
            <v>5.3848918880000003</v>
          </cell>
          <cell r="K88">
            <v>5.5129902560000001</v>
          </cell>
          <cell r="L88">
            <v>5.6198068409999999</v>
          </cell>
          <cell r="M88">
            <v>5.782124681</v>
          </cell>
          <cell r="N88">
            <v>2.7308255090000002</v>
          </cell>
          <cell r="O88">
            <v>3.1939205789999998</v>
          </cell>
          <cell r="P88">
            <v>5.2261564570000001</v>
          </cell>
        </row>
        <row r="89">
          <cell r="B89">
            <v>3.147030424</v>
          </cell>
          <cell r="C89">
            <v>3.0343132530000001</v>
          </cell>
          <cell r="D89">
            <v>2.9738423219999999</v>
          </cell>
          <cell r="E89">
            <v>2.4019663410000001</v>
          </cell>
          <cell r="F89">
            <v>2.5397562260000002</v>
          </cell>
          <cell r="G89">
            <v>2.7104815960000002</v>
          </cell>
          <cell r="H89">
            <v>2.2902959119999999</v>
          </cell>
          <cell r="I89">
            <v>2.368200152</v>
          </cell>
          <cell r="J89">
            <v>2.0957130949999998</v>
          </cell>
          <cell r="K89">
            <v>2.0563564099999998</v>
          </cell>
          <cell r="L89">
            <v>1.8486905739999999</v>
          </cell>
          <cell r="M89">
            <v>1.6857828340000001</v>
          </cell>
          <cell r="N89">
            <v>1.503502146</v>
          </cell>
          <cell r="O89">
            <v>1.353476707</v>
          </cell>
          <cell r="P89">
            <v>1.5107470890000001</v>
          </cell>
        </row>
        <row r="90">
          <cell r="B90">
            <v>19.125876831999999</v>
          </cell>
          <cell r="C90">
            <v>19.887323943999998</v>
          </cell>
          <cell r="D90">
            <v>18.409457203999999</v>
          </cell>
          <cell r="E90">
            <v>15.793543704999999</v>
          </cell>
          <cell r="F90">
            <v>16.071060215999999</v>
          </cell>
          <cell r="G90">
            <v>12.580713680000001</v>
          </cell>
          <cell r="H90">
            <v>12.745375738</v>
          </cell>
          <cell r="I90">
            <v>12.601545441000001</v>
          </cell>
          <cell r="J90">
            <v>12.113682690999999</v>
          </cell>
          <cell r="K90">
            <v>14.165358606</v>
          </cell>
          <cell r="L90">
            <v>14.875205083000001</v>
          </cell>
          <cell r="M90">
            <v>14.458826741999999</v>
          </cell>
          <cell r="N90">
            <v>11.092593403</v>
          </cell>
          <cell r="O90">
            <v>11.015540168999999</v>
          </cell>
          <cell r="P90">
            <v>12.115398057</v>
          </cell>
        </row>
        <row r="91">
          <cell r="B91">
            <v>0.3780809</v>
          </cell>
          <cell r="C91">
            <v>0.323721494</v>
          </cell>
          <cell r="D91">
            <v>0.279044556</v>
          </cell>
          <cell r="E91">
            <v>0.19230213299999999</v>
          </cell>
          <cell r="F91">
            <v>0.18295150099999999</v>
          </cell>
          <cell r="G91">
            <v>0.18226662099999999</v>
          </cell>
          <cell r="H91">
            <v>0.34092897900000002</v>
          </cell>
          <cell r="I91">
            <v>0.37361664100000003</v>
          </cell>
          <cell r="J91">
            <v>0.67885071500000005</v>
          </cell>
          <cell r="K91">
            <v>0.75664656399999997</v>
          </cell>
          <cell r="L91">
            <v>0.72941424700000002</v>
          </cell>
          <cell r="M91">
            <v>0.71723628800000006</v>
          </cell>
          <cell r="N91">
            <v>0.68202576199999998</v>
          </cell>
          <cell r="O91">
            <v>0.80390321499999995</v>
          </cell>
          <cell r="P91">
            <v>0.66805553600000001</v>
          </cell>
        </row>
        <row r="92"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</row>
        <row r="93">
          <cell r="B93">
            <v>17002.049164660999</v>
          </cell>
          <cell r="C93">
            <v>17808.747849282001</v>
          </cell>
          <cell r="D93">
            <v>18704.319441108</v>
          </cell>
          <cell r="E93">
            <v>13993.016442822</v>
          </cell>
          <cell r="F93">
            <v>15332.393707966001</v>
          </cell>
          <cell r="G93">
            <v>16375.854584807999</v>
          </cell>
          <cell r="H93">
            <v>12003.685739983001</v>
          </cell>
          <cell r="I93">
            <v>12790.208545089001</v>
          </cell>
          <cell r="J93">
            <v>13016.239940382</v>
          </cell>
          <cell r="K93">
            <v>11738.321399326</v>
          </cell>
          <cell r="L93">
            <v>10841.127743145</v>
          </cell>
          <cell r="M93">
            <v>10258.031992239999</v>
          </cell>
          <cell r="N93">
            <v>8932.0389129089999</v>
          </cell>
          <cell r="O93">
            <v>10539.552202928</v>
          </cell>
          <cell r="P93">
            <v>9641.4836592709999</v>
          </cell>
        </row>
        <row r="94">
          <cell r="B94">
            <v>3720.6986589180001</v>
          </cell>
          <cell r="C94">
            <v>3711.4935278449998</v>
          </cell>
          <cell r="D94">
            <v>3591.52094919</v>
          </cell>
          <cell r="E94">
            <v>3099.4849915200002</v>
          </cell>
          <cell r="F94">
            <v>3084.8002377950002</v>
          </cell>
          <cell r="G94">
            <v>2648.7986982980001</v>
          </cell>
          <cell r="H94">
            <v>2342.6267507570001</v>
          </cell>
          <cell r="I94">
            <v>2162.9029108190002</v>
          </cell>
          <cell r="J94">
            <v>1964.402322659</v>
          </cell>
          <cell r="K94">
            <v>1775.18014249</v>
          </cell>
          <cell r="L94">
            <v>1597.5577868509999</v>
          </cell>
          <cell r="M94">
            <v>1491.294944755</v>
          </cell>
          <cell r="N94">
            <v>1068.2234338149999</v>
          </cell>
          <cell r="O94">
            <v>1114.8113510109999</v>
          </cell>
          <cell r="P94">
            <v>1183.920447625</v>
          </cell>
        </row>
        <row r="95">
          <cell r="B95">
            <v>10898.780685375001</v>
          </cell>
          <cell r="C95">
            <v>11537.074575770001</v>
          </cell>
          <cell r="D95">
            <v>12597.319400244</v>
          </cell>
          <cell r="E95">
            <v>8930.9281578579994</v>
          </cell>
          <cell r="F95">
            <v>10035.793816965999</v>
          </cell>
          <cell r="G95">
            <v>11409.410084040001</v>
          </cell>
          <cell r="H95">
            <v>7831.019721654</v>
          </cell>
          <cell r="I95">
            <v>8725.5983618819992</v>
          </cell>
          <cell r="J95">
            <v>9131.231144419</v>
          </cell>
          <cell r="K95">
            <v>8249.9161071889994</v>
          </cell>
          <cell r="L95">
            <v>7668.5607316980004</v>
          </cell>
          <cell r="M95">
            <v>7213.9199164109996</v>
          </cell>
          <cell r="N95">
            <v>6410.2084574990004</v>
          </cell>
          <cell r="O95">
            <v>7749.1720771219998</v>
          </cell>
          <cell r="P95">
            <v>7083.4617060800001</v>
          </cell>
        </row>
        <row r="96">
          <cell r="B96">
            <v>2382.5698203689999</v>
          </cell>
          <cell r="C96">
            <v>2560.1797456670001</v>
          </cell>
          <cell r="D96">
            <v>2515.4790916739998</v>
          </cell>
          <cell r="E96">
            <v>1962.603293444</v>
          </cell>
          <cell r="F96">
            <v>2211.7996532060001</v>
          </cell>
          <cell r="G96">
            <v>2317.645802471</v>
          </cell>
          <cell r="H96">
            <v>1830.039267573</v>
          </cell>
          <cell r="I96">
            <v>1901.7072723880001</v>
          </cell>
          <cell r="J96">
            <v>1920.606473304</v>
          </cell>
          <cell r="K96">
            <v>1713.2251496470001</v>
          </cell>
          <cell r="L96">
            <v>1575.009224596</v>
          </cell>
          <cell r="M96">
            <v>1552.8171310739999</v>
          </cell>
          <cell r="N96">
            <v>1453.6070215950001</v>
          </cell>
          <cell r="O96">
            <v>1675.5687747950001</v>
          </cell>
          <cell r="P96">
            <v>1374.101505566</v>
          </cell>
        </row>
        <row r="97">
          <cell r="B97">
            <v>31366.191585793</v>
          </cell>
          <cell r="C97">
            <v>28220.703689976999</v>
          </cell>
          <cell r="D97">
            <v>30402.390157942002</v>
          </cell>
          <cell r="E97">
            <v>24056.546608910001</v>
          </cell>
          <cell r="F97">
            <v>24840.450478821</v>
          </cell>
          <cell r="G97">
            <v>25368.283242805999</v>
          </cell>
          <cell r="H97">
            <v>20521.854118941999</v>
          </cell>
          <cell r="I97">
            <v>21661.681121492002</v>
          </cell>
          <cell r="J97">
            <v>21591.315382502002</v>
          </cell>
          <cell r="K97">
            <v>20038.112322976998</v>
          </cell>
          <cell r="L97">
            <v>18930.773429977999</v>
          </cell>
          <cell r="M97">
            <v>18210.832608469002</v>
          </cell>
          <cell r="N97">
            <v>16745.286642087998</v>
          </cell>
          <cell r="O97">
            <v>18129.837137795999</v>
          </cell>
          <cell r="P97">
            <v>17019.986900109001</v>
          </cell>
        </row>
        <row r="98">
          <cell r="B98">
            <v>849.12369672099999</v>
          </cell>
          <cell r="C98">
            <v>868.08916487199997</v>
          </cell>
          <cell r="D98">
            <v>889.09724039399998</v>
          </cell>
          <cell r="E98">
            <v>749.551298503</v>
          </cell>
          <cell r="F98">
            <v>688.22008102999996</v>
          </cell>
          <cell r="G98">
            <v>601.304903438</v>
          </cell>
          <cell r="H98">
            <v>553.44055135600001</v>
          </cell>
          <cell r="I98">
            <v>525.82368542500001</v>
          </cell>
          <cell r="J98">
            <v>514.144424254</v>
          </cell>
          <cell r="K98">
            <v>577.40365709100001</v>
          </cell>
          <cell r="L98">
            <v>573.62479707800003</v>
          </cell>
          <cell r="M98">
            <v>541.36674810199997</v>
          </cell>
          <cell r="N98">
            <v>441.06742963699998</v>
          </cell>
          <cell r="O98">
            <v>426.04895332199999</v>
          </cell>
          <cell r="P98">
            <v>440.981746047</v>
          </cell>
        </row>
        <row r="99"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</row>
        <row r="100">
          <cell r="B100">
            <v>651.41</v>
          </cell>
          <cell r="C100">
            <v>708.08</v>
          </cell>
          <cell r="D100">
            <v>721.74</v>
          </cell>
          <cell r="E100">
            <v>597.48</v>
          </cell>
          <cell r="F100">
            <v>555.9</v>
          </cell>
          <cell r="G100">
            <v>474.01</v>
          </cell>
          <cell r="H100">
            <v>431.66</v>
          </cell>
          <cell r="I100">
            <v>413.3</v>
          </cell>
          <cell r="J100">
            <v>406.7</v>
          </cell>
          <cell r="K100">
            <v>476.71</v>
          </cell>
          <cell r="L100">
            <v>453.05</v>
          </cell>
          <cell r="M100">
            <v>424.63</v>
          </cell>
          <cell r="N100">
            <v>329.94</v>
          </cell>
          <cell r="O100">
            <v>321.3</v>
          </cell>
          <cell r="P100">
            <v>334.63</v>
          </cell>
        </row>
        <row r="101">
          <cell r="B101">
            <v>197.71369672099999</v>
          </cell>
          <cell r="C101">
            <v>160.00916487200001</v>
          </cell>
          <cell r="D101">
            <v>167.357240394</v>
          </cell>
          <cell r="E101">
            <v>152.07129850300001</v>
          </cell>
          <cell r="F101">
            <v>132.32008103000001</v>
          </cell>
          <cell r="G101">
            <v>127.29490343800001</v>
          </cell>
          <cell r="H101">
            <v>121.780551356</v>
          </cell>
          <cell r="I101">
            <v>112.523685425</v>
          </cell>
          <cell r="J101">
            <v>107.444424254</v>
          </cell>
          <cell r="K101">
            <v>100.69365709100001</v>
          </cell>
          <cell r="L101">
            <v>120.574797078</v>
          </cell>
          <cell r="M101">
            <v>116.73674810200001</v>
          </cell>
          <cell r="N101">
            <v>111.12742963700001</v>
          </cell>
          <cell r="O101">
            <v>104.74895332200001</v>
          </cell>
          <cell r="P101">
            <v>106.35174604700001</v>
          </cell>
        </row>
        <row r="102"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</row>
        <row r="103">
          <cell r="B103">
            <v>970.633002971</v>
          </cell>
          <cell r="C103">
            <v>878.70190183399995</v>
          </cell>
          <cell r="D103">
            <v>894.61245620800003</v>
          </cell>
          <cell r="E103">
            <v>765.081834856</v>
          </cell>
          <cell r="F103">
            <v>747.00552759899995</v>
          </cell>
          <cell r="G103">
            <v>616.78868135100004</v>
          </cell>
          <cell r="H103">
            <v>612.18898655800001</v>
          </cell>
          <cell r="I103">
            <v>632.23651847500003</v>
          </cell>
          <cell r="J103">
            <v>625.21505636400002</v>
          </cell>
          <cell r="K103">
            <v>737.29801411400001</v>
          </cell>
          <cell r="L103">
            <v>743.46349285700001</v>
          </cell>
          <cell r="M103">
            <v>696.17505437299997</v>
          </cell>
          <cell r="N103">
            <v>589.567347176</v>
          </cell>
          <cell r="O103">
            <v>563.07630144999996</v>
          </cell>
          <cell r="P103">
            <v>579.84686344900001</v>
          </cell>
        </row>
        <row r="104">
          <cell r="B104">
            <v>906.94</v>
          </cell>
          <cell r="C104">
            <v>827.12</v>
          </cell>
          <cell r="D104">
            <v>831.09</v>
          </cell>
          <cell r="E104">
            <v>701.31</v>
          </cell>
          <cell r="F104">
            <v>680.26</v>
          </cell>
          <cell r="G104">
            <v>554.22</v>
          </cell>
          <cell r="H104">
            <v>552.86</v>
          </cell>
          <cell r="I104">
            <v>574.97</v>
          </cell>
          <cell r="J104">
            <v>565.97</v>
          </cell>
          <cell r="K104">
            <v>677.48</v>
          </cell>
          <cell r="L104">
            <v>679.8</v>
          </cell>
          <cell r="M104">
            <v>636.47</v>
          </cell>
          <cell r="N104">
            <v>531.85</v>
          </cell>
          <cell r="O104">
            <v>504.1</v>
          </cell>
          <cell r="P104">
            <v>519.20000000000005</v>
          </cell>
        </row>
        <row r="105">
          <cell r="B105">
            <v>63.693002970999999</v>
          </cell>
          <cell r="C105">
            <v>51.581901834</v>
          </cell>
          <cell r="D105">
            <v>63.522456208000001</v>
          </cell>
          <cell r="E105">
            <v>63.771834855999998</v>
          </cell>
          <cell r="F105">
            <v>66.745527598999999</v>
          </cell>
          <cell r="G105">
            <v>62.568681351000002</v>
          </cell>
          <cell r="H105">
            <v>59.328986557999997</v>
          </cell>
          <cell r="I105">
            <v>57.266518474999998</v>
          </cell>
          <cell r="J105">
            <v>59.245056364</v>
          </cell>
          <cell r="K105">
            <v>59.818014114</v>
          </cell>
          <cell r="L105">
            <v>63.663492857000001</v>
          </cell>
          <cell r="M105">
            <v>59.705054373000003</v>
          </cell>
          <cell r="N105">
            <v>57.717347175999997</v>
          </cell>
          <cell r="O105">
            <v>58.976301450000001</v>
          </cell>
          <cell r="P105">
            <v>60.646863449000001</v>
          </cell>
        </row>
        <row r="106"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B107">
            <v>980.95199950799997</v>
          </cell>
          <cell r="C107">
            <v>903.12968323899997</v>
          </cell>
          <cell r="D107">
            <v>763.64489318400001</v>
          </cell>
          <cell r="E107">
            <v>737.36185024400004</v>
          </cell>
          <cell r="F107">
            <v>172.08324344100001</v>
          </cell>
          <cell r="G107">
            <v>336.75357080399999</v>
          </cell>
          <cell r="H107">
            <v>317.07649261699999</v>
          </cell>
          <cell r="I107">
            <v>412.21448957400003</v>
          </cell>
          <cell r="J107">
            <v>346.891485999</v>
          </cell>
          <cell r="K107">
            <v>211.03757311199999</v>
          </cell>
          <cell r="L107">
            <v>83.905354428999999</v>
          </cell>
          <cell r="M107">
            <v>-12.327558449</v>
          </cell>
          <cell r="N107">
            <v>108.760427393</v>
          </cell>
          <cell r="O107">
            <v>245.01434503300001</v>
          </cell>
          <cell r="P107">
            <v>87.919193323000002</v>
          </cell>
        </row>
        <row r="108">
          <cell r="B108">
            <v>32468.652891549998</v>
          </cell>
          <cell r="C108">
            <v>29134.446110178</v>
          </cell>
          <cell r="D108">
            <v>31171.550266940001</v>
          </cell>
          <cell r="E108">
            <v>24809.438995506</v>
          </cell>
          <cell r="F108">
            <v>25071.319168831</v>
          </cell>
          <cell r="G108">
            <v>25720.520591523</v>
          </cell>
          <cell r="H108">
            <v>20897.679046761001</v>
          </cell>
          <cell r="I108">
            <v>22180.308444116999</v>
          </cell>
          <cell r="J108">
            <v>22049.277500610999</v>
          </cell>
          <cell r="K108">
            <v>20409.044253111999</v>
          </cell>
          <cell r="L108">
            <v>19184.517480187002</v>
          </cell>
          <cell r="M108">
            <v>18353.313356291001</v>
          </cell>
          <cell r="N108">
            <v>17002.546987018999</v>
          </cell>
          <cell r="O108">
            <v>18511.878830957001</v>
          </cell>
          <cell r="P108">
            <v>17246.771210833002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FR-1990"/>
      <sheetName val="NFR-1991"/>
      <sheetName val="NFR-1992"/>
      <sheetName val="NFR-1993"/>
      <sheetName val="NFR-1994"/>
      <sheetName val="NFR-1995"/>
      <sheetName val="NFR-1996"/>
      <sheetName val="NFR-1997"/>
      <sheetName val="NFR-1998"/>
      <sheetName val="NFR-1999"/>
      <sheetName val="NFR-2000"/>
      <sheetName val="NFR-2001"/>
      <sheetName val="NFR-2002"/>
      <sheetName val="NFR-2003"/>
      <sheetName val="NFR-2004"/>
      <sheetName val="NFR-2005"/>
      <sheetName val="NFR-2006"/>
      <sheetName val="NFR-2007"/>
      <sheetName val="NFR-2008"/>
      <sheetName val="NFR-2009"/>
      <sheetName val="NFR-2010"/>
      <sheetName val="NFR-2011"/>
      <sheetName val="NFR-2012"/>
      <sheetName val="NFR-2013"/>
      <sheetName val="NFR-2014"/>
      <sheetName val="NFR-2015"/>
      <sheetName val="NFR-2016"/>
      <sheetName val="NFR-2017"/>
      <sheetName val="NFR-2018"/>
      <sheetName val="NFR-2019"/>
      <sheetName val="NFR-2020"/>
      <sheetName val="NFR-2021"/>
      <sheetName val="NFR-20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>
        <row r="61">
          <cell r="I61">
            <v>0.38854565574617389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FR-1990"/>
      <sheetName val="NFR-1991"/>
      <sheetName val="NFR-1992"/>
      <sheetName val="NFR-1993"/>
      <sheetName val="NFR-1994"/>
      <sheetName val="NFR-1995"/>
      <sheetName val="NFR-1996"/>
      <sheetName val="NFR-1997"/>
      <sheetName val="NFR-1998"/>
      <sheetName val="NFR-1999"/>
      <sheetName val="NFR-2000"/>
      <sheetName val="NFR-2001"/>
      <sheetName val="NFR-2002"/>
      <sheetName val="NFR-2003"/>
      <sheetName val="NFR-2004"/>
      <sheetName val="NFR-2005"/>
      <sheetName val="NFR-2006"/>
      <sheetName val="NFR-2007"/>
      <sheetName val="NFR-2008"/>
      <sheetName val="NFR-2009"/>
      <sheetName val="NFR-2010"/>
      <sheetName val="NFR-2011"/>
      <sheetName val="NFR-2012"/>
      <sheetName val="NFR-2013"/>
      <sheetName val="NFR-2014"/>
      <sheetName val="NFR-2015"/>
      <sheetName val="NFR-2016"/>
      <sheetName val="NFR-2017"/>
      <sheetName val="NFR-2018"/>
      <sheetName val="NFR-2019"/>
      <sheetName val="NFR-2020"/>
      <sheetName val="NFR-202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>
        <row r="61">
          <cell r="I61">
            <v>0.10539351729859439</v>
          </cell>
        </row>
      </sheetData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_aea_biombiomassa"/>
    </sheetNames>
    <sheetDataSet>
      <sheetData sheetId="0">
        <row r="7">
          <cell r="B7">
            <v>5939.0973657189998</v>
          </cell>
          <cell r="C7">
            <v>6829.5653959700003</v>
          </cell>
          <cell r="D7">
            <v>7803.1394108699997</v>
          </cell>
          <cell r="E7">
            <v>7935.2585394409998</v>
          </cell>
          <cell r="F7">
            <v>8571.9965764999997</v>
          </cell>
          <cell r="G7">
            <v>9062.3527116799996</v>
          </cell>
          <cell r="H7">
            <v>8158.4390799399998</v>
          </cell>
          <cell r="I7">
            <v>8954.1374568869996</v>
          </cell>
          <cell r="J7">
            <v>8951.0916755800008</v>
          </cell>
          <cell r="K7">
            <v>9161.7999277029994</v>
          </cell>
          <cell r="L7">
            <v>9053.726583439</v>
          </cell>
          <cell r="M7">
            <v>8719.6105071429993</v>
          </cell>
          <cell r="N7">
            <v>8912.6827868839991</v>
          </cell>
          <cell r="O7">
            <v>8438.7774155520001</v>
          </cell>
          <cell r="P7">
            <v>8387.654074135</v>
          </cell>
        </row>
        <row r="8">
          <cell r="B8">
            <v>109.52282858300001</v>
          </cell>
          <cell r="C8">
            <v>196.69325190800001</v>
          </cell>
          <cell r="D8">
            <v>233.61587224799999</v>
          </cell>
          <cell r="E8">
            <v>163.203396613</v>
          </cell>
          <cell r="F8">
            <v>179.82419977000001</v>
          </cell>
          <cell r="G8">
            <v>217.95988876000001</v>
          </cell>
          <cell r="H8">
            <v>217.420438749</v>
          </cell>
          <cell r="I8">
            <v>228.06735173499999</v>
          </cell>
          <cell r="J8">
            <v>221.159601232</v>
          </cell>
          <cell r="K8">
            <v>204.81479439899999</v>
          </cell>
          <cell r="L8">
            <v>194.09662313300001</v>
          </cell>
          <cell r="M8">
            <v>183.22160818099999</v>
          </cell>
          <cell r="N8">
            <v>177.860104957</v>
          </cell>
          <cell r="O8">
            <v>142.53714615499999</v>
          </cell>
          <cell r="P8">
            <v>131.54629691700001</v>
          </cell>
        </row>
        <row r="9">
          <cell r="B9">
            <v>109.52282858300001</v>
          </cell>
          <cell r="C9">
            <v>196.19450204200001</v>
          </cell>
          <cell r="D9">
            <v>232.25187432600001</v>
          </cell>
          <cell r="E9">
            <v>161.87198296299999</v>
          </cell>
          <cell r="F9">
            <v>178.50590160600001</v>
          </cell>
          <cell r="G9">
            <v>216.71307879299999</v>
          </cell>
          <cell r="H9">
            <v>216.00463695400001</v>
          </cell>
          <cell r="I9">
            <v>227.21097839699999</v>
          </cell>
          <cell r="J9">
            <v>219.776698211</v>
          </cell>
          <cell r="K9">
            <v>203.38396431800001</v>
          </cell>
          <cell r="L9">
            <v>192.69202268999999</v>
          </cell>
          <cell r="M9">
            <v>181.71975638800001</v>
          </cell>
          <cell r="N9">
            <v>175.487580033</v>
          </cell>
          <cell r="O9">
            <v>139.75018292799999</v>
          </cell>
          <cell r="P9">
            <v>128.839946543</v>
          </cell>
        </row>
        <row r="10">
          <cell r="B10">
            <v>0</v>
          </cell>
          <cell r="C10">
            <v>0.46488274299999999</v>
          </cell>
          <cell r="D10">
            <v>1.283185815</v>
          </cell>
          <cell r="E10">
            <v>1.258218834</v>
          </cell>
          <cell r="F10">
            <v>1.2444861149999999</v>
          </cell>
          <cell r="G10">
            <v>1.1724133000000001</v>
          </cell>
          <cell r="H10">
            <v>1.324479051</v>
          </cell>
          <cell r="I10">
            <v>0.80819285500000004</v>
          </cell>
          <cell r="J10">
            <v>1.296248737</v>
          </cell>
          <cell r="K10">
            <v>1.342151997</v>
          </cell>
          <cell r="L10">
            <v>1.323051604</v>
          </cell>
          <cell r="M10">
            <v>1.402037634</v>
          </cell>
          <cell r="N10">
            <v>2.2090161679999998</v>
          </cell>
          <cell r="O10">
            <v>2.613784828</v>
          </cell>
          <cell r="P10">
            <v>2.5288912290000001</v>
          </cell>
        </row>
        <row r="11">
          <cell r="B11">
            <v>0</v>
          </cell>
          <cell r="C11">
            <v>3.3867123999999998E-2</v>
          </cell>
          <cell r="D11">
            <v>8.0812105999999995E-2</v>
          </cell>
          <cell r="E11">
            <v>7.3194816999999995E-2</v>
          </cell>
          <cell r="F11">
            <v>7.3812050000000004E-2</v>
          </cell>
          <cell r="G11">
            <v>7.4396667E-2</v>
          </cell>
          <cell r="H11">
            <v>9.1322743999999997E-2</v>
          </cell>
          <cell r="I11">
            <v>4.8180483000000003E-2</v>
          </cell>
          <cell r="J11">
            <v>8.6654282999999999E-2</v>
          </cell>
          <cell r="K11">
            <v>8.8678083000000005E-2</v>
          </cell>
          <cell r="L11">
            <v>8.1548837999999998E-2</v>
          </cell>
          <cell r="M11">
            <v>9.9814159999999999E-2</v>
          </cell>
          <cell r="N11">
            <v>0.16350875600000001</v>
          </cell>
          <cell r="O11">
            <v>0.17317840000000001</v>
          </cell>
          <cell r="P11">
            <v>0.17745914500000001</v>
          </cell>
        </row>
        <row r="12">
          <cell r="B12">
            <v>75.978441584999999</v>
          </cell>
          <cell r="C12">
            <v>83.752724962000002</v>
          </cell>
          <cell r="D12">
            <v>71.574177891999994</v>
          </cell>
          <cell r="E12">
            <v>84.079455914999997</v>
          </cell>
          <cell r="F12">
            <v>89.443107670000003</v>
          </cell>
          <cell r="G12">
            <v>90.188584445000004</v>
          </cell>
          <cell r="H12">
            <v>84.906910967000002</v>
          </cell>
          <cell r="I12">
            <v>56.465300507000002</v>
          </cell>
          <cell r="J12">
            <v>62.946890580999998</v>
          </cell>
          <cell r="K12">
            <v>54.451926823999997</v>
          </cell>
          <cell r="L12">
            <v>62.998146310999999</v>
          </cell>
          <cell r="M12">
            <v>67.012611989000007</v>
          </cell>
          <cell r="N12">
            <v>76.473558365000002</v>
          </cell>
          <cell r="O12">
            <v>74.184515763999997</v>
          </cell>
          <cell r="P12">
            <v>67.183859725000005</v>
          </cell>
        </row>
        <row r="13">
          <cell r="B13">
            <v>1525.4854335069999</v>
          </cell>
          <cell r="C13">
            <v>1607.2785901310001</v>
          </cell>
          <cell r="D13">
            <v>1984.6929822760001</v>
          </cell>
          <cell r="E13">
            <v>2014.3248949419999</v>
          </cell>
          <cell r="F13">
            <v>2087.5441410990002</v>
          </cell>
          <cell r="G13">
            <v>2363.453991886</v>
          </cell>
          <cell r="H13">
            <v>2430.660029746</v>
          </cell>
          <cell r="I13">
            <v>2390.2805630150001</v>
          </cell>
          <cell r="J13">
            <v>2355.4548378740001</v>
          </cell>
          <cell r="K13">
            <v>2382.291253889</v>
          </cell>
          <cell r="L13">
            <v>2505.9329419780001</v>
          </cell>
          <cell r="M13">
            <v>2326.249644769</v>
          </cell>
          <cell r="N13">
            <v>2322.094728733</v>
          </cell>
          <cell r="O13">
            <v>2359.0718234460001</v>
          </cell>
          <cell r="P13">
            <v>2295.7400447069999</v>
          </cell>
        </row>
        <row r="14">
          <cell r="B14">
            <v>82.009905856000003</v>
          </cell>
          <cell r="C14">
            <v>91.169019356000007</v>
          </cell>
          <cell r="D14">
            <v>130.07737326200001</v>
          </cell>
          <cell r="E14">
            <v>125.72276055899999</v>
          </cell>
          <cell r="F14">
            <v>121.799309674</v>
          </cell>
          <cell r="G14">
            <v>179.08231638000001</v>
          </cell>
          <cell r="H14">
            <v>194.20531079400001</v>
          </cell>
          <cell r="I14">
            <v>205.24126207200001</v>
          </cell>
          <cell r="J14">
            <v>187.934369342</v>
          </cell>
          <cell r="K14">
            <v>246.85373314099999</v>
          </cell>
          <cell r="L14">
            <v>233.58479068599999</v>
          </cell>
          <cell r="M14">
            <v>222.339691762</v>
          </cell>
          <cell r="N14">
            <v>226.96406215600001</v>
          </cell>
          <cell r="O14">
            <v>289.16279062199999</v>
          </cell>
          <cell r="P14">
            <v>201.88290416699999</v>
          </cell>
        </row>
        <row r="15">
          <cell r="B15">
            <v>0</v>
          </cell>
          <cell r="C15">
            <v>0.32879033200000002</v>
          </cell>
          <cell r="D15">
            <v>0.86204550199999996</v>
          </cell>
          <cell r="E15">
            <v>2.4290594429999999</v>
          </cell>
          <cell r="F15">
            <v>3.0966064470000001</v>
          </cell>
          <cell r="G15">
            <v>3.2482578929999999</v>
          </cell>
          <cell r="H15">
            <v>1.0131146170000001</v>
          </cell>
          <cell r="I15">
            <v>0.553813047</v>
          </cell>
          <cell r="J15">
            <v>0.96843048899999995</v>
          </cell>
          <cell r="K15">
            <v>0.94673187199999997</v>
          </cell>
          <cell r="L15">
            <v>0.92152979300000004</v>
          </cell>
          <cell r="M15">
            <v>0.88343262300000003</v>
          </cell>
          <cell r="N15">
            <v>1.2854976659999999</v>
          </cell>
          <cell r="O15">
            <v>1.111275523</v>
          </cell>
          <cell r="P15">
            <v>1.235446611</v>
          </cell>
        </row>
        <row r="16">
          <cell r="B16">
            <v>923.38644381500001</v>
          </cell>
          <cell r="C16">
            <v>878.307036315</v>
          </cell>
          <cell r="D16">
            <v>1130.8939773760001</v>
          </cell>
          <cell r="E16">
            <v>1164.258352137</v>
          </cell>
          <cell r="F16">
            <v>1238.3493946440001</v>
          </cell>
          <cell r="G16">
            <v>1402.184320094</v>
          </cell>
          <cell r="H16">
            <v>1428.873824945</v>
          </cell>
          <cell r="I16">
            <v>1376.865296659</v>
          </cell>
          <cell r="J16">
            <v>1326.470472619</v>
          </cell>
          <cell r="K16">
            <v>1344.3968783339999</v>
          </cell>
          <cell r="L16">
            <v>1403.8152255519999</v>
          </cell>
          <cell r="M16">
            <v>1242.039413639</v>
          </cell>
          <cell r="N16">
            <v>1173.098372208</v>
          </cell>
          <cell r="O16">
            <v>1198.3938203549999</v>
          </cell>
          <cell r="P16">
            <v>1192.7768650329999</v>
          </cell>
        </row>
        <row r="17">
          <cell r="B17">
            <v>30.609711932</v>
          </cell>
          <cell r="C17">
            <v>17.227366163999999</v>
          </cell>
          <cell r="D17">
            <v>35.981242719999997</v>
          </cell>
          <cell r="E17">
            <v>42.264957445</v>
          </cell>
          <cell r="F17">
            <v>34.007192068000002</v>
          </cell>
          <cell r="G17">
            <v>30.632036893999999</v>
          </cell>
          <cell r="H17">
            <v>31.181269641</v>
          </cell>
          <cell r="I17">
            <v>32.199057795000002</v>
          </cell>
          <cell r="J17">
            <v>37.963748342000002</v>
          </cell>
          <cell r="K17">
            <v>38.107329651000001</v>
          </cell>
          <cell r="L17">
            <v>42.565043177</v>
          </cell>
          <cell r="M17">
            <v>33.845023505</v>
          </cell>
          <cell r="N17">
            <v>58.899970349</v>
          </cell>
          <cell r="O17">
            <v>24.011773855000001</v>
          </cell>
          <cell r="P17">
            <v>45.360839466000002</v>
          </cell>
        </row>
        <row r="18">
          <cell r="B18">
            <v>478.77521012599999</v>
          </cell>
          <cell r="C18">
            <v>453.324377975</v>
          </cell>
          <cell r="D18">
            <v>553.39639088199999</v>
          </cell>
          <cell r="E18">
            <v>556.71799459199997</v>
          </cell>
          <cell r="F18">
            <v>624.65644823299999</v>
          </cell>
          <cell r="G18">
            <v>734.81610385099998</v>
          </cell>
          <cell r="H18">
            <v>767.75392305100002</v>
          </cell>
          <cell r="I18">
            <v>755.91895929899999</v>
          </cell>
          <cell r="J18">
            <v>717.22087520299999</v>
          </cell>
          <cell r="K18">
            <v>744.59130956700005</v>
          </cell>
          <cell r="L18">
            <v>775.16410295799994</v>
          </cell>
          <cell r="M18">
            <v>721.16585656699999</v>
          </cell>
          <cell r="N18">
            <v>706.29296067400003</v>
          </cell>
          <cell r="O18">
            <v>729.71615274099997</v>
          </cell>
          <cell r="P18">
            <v>709.80838223499995</v>
          </cell>
        </row>
        <row r="19">
          <cell r="B19">
            <v>414.00152175699998</v>
          </cell>
          <cell r="C19">
            <v>407.75529217600001</v>
          </cell>
          <cell r="D19">
            <v>541.51634377400001</v>
          </cell>
          <cell r="E19">
            <v>565.27540009999996</v>
          </cell>
          <cell r="F19">
            <v>579.68575434299999</v>
          </cell>
          <cell r="G19">
            <v>636.73617935000004</v>
          </cell>
          <cell r="H19">
            <v>629.93863225300004</v>
          </cell>
          <cell r="I19">
            <v>588.747279564</v>
          </cell>
          <cell r="J19">
            <v>571.285849074</v>
          </cell>
          <cell r="K19">
            <v>561.69823911599997</v>
          </cell>
          <cell r="L19">
            <v>586.08607941699995</v>
          </cell>
          <cell r="M19">
            <v>487.02853356700001</v>
          </cell>
          <cell r="N19">
            <v>407.90544118399998</v>
          </cell>
          <cell r="O19">
            <v>444.66589375900003</v>
          </cell>
          <cell r="P19">
            <v>437.607643333</v>
          </cell>
        </row>
        <row r="20">
          <cell r="B20">
            <v>0</v>
          </cell>
          <cell r="C20">
            <v>1.5306601E-2</v>
          </cell>
          <cell r="D20">
            <v>3.5033122999999999E-2</v>
          </cell>
          <cell r="E20">
            <v>3.0304858E-2</v>
          </cell>
          <cell r="F20">
            <v>3.0421581999999999E-2</v>
          </cell>
          <cell r="G20">
            <v>3.0039195000000001E-2</v>
          </cell>
          <cell r="H20">
            <v>3.8796232999999999E-2</v>
          </cell>
          <cell r="I20">
            <v>2.2854006999999999E-2</v>
          </cell>
          <cell r="J20">
            <v>3.9698522E-2</v>
          </cell>
          <cell r="K20">
            <v>3.5952165000000001E-2</v>
          </cell>
          <cell r="L20">
            <v>3.3610346999999999E-2</v>
          </cell>
          <cell r="M20">
            <v>3.7840577E-2</v>
          </cell>
          <cell r="N20">
            <v>6.9930673999999998E-2</v>
          </cell>
          <cell r="O20">
            <v>5.3255977000000003E-2</v>
          </cell>
          <cell r="P20">
            <v>6.0765081999999998E-2</v>
          </cell>
        </row>
        <row r="21">
          <cell r="B21">
            <v>51.106374121000002</v>
          </cell>
          <cell r="C21">
            <v>177.75669538899999</v>
          </cell>
          <cell r="D21">
            <v>257.746270455</v>
          </cell>
          <cell r="E21">
            <v>216.43524998999999</v>
          </cell>
          <cell r="F21">
            <v>222.02799559499999</v>
          </cell>
          <cell r="G21">
            <v>254.75334940400001</v>
          </cell>
          <cell r="H21">
            <v>266.715093266</v>
          </cell>
          <cell r="I21">
            <v>239.54613898599999</v>
          </cell>
          <cell r="J21">
            <v>244.69733131999999</v>
          </cell>
          <cell r="K21">
            <v>233.99720802799999</v>
          </cell>
          <cell r="L21">
            <v>244.393751154</v>
          </cell>
          <cell r="M21">
            <v>250.730192112</v>
          </cell>
          <cell r="N21">
            <v>234.572817437</v>
          </cell>
          <cell r="O21">
            <v>239.628972043</v>
          </cell>
          <cell r="P21">
            <v>227.94166061799999</v>
          </cell>
        </row>
        <row r="22">
          <cell r="B22">
            <v>1.012644503</v>
          </cell>
          <cell r="C22">
            <v>10.153921241999999</v>
          </cell>
          <cell r="D22">
            <v>16.435114319</v>
          </cell>
          <cell r="E22">
            <v>15.874420247</v>
          </cell>
          <cell r="F22">
            <v>17.671297483</v>
          </cell>
          <cell r="G22">
            <v>18.453006679000001</v>
          </cell>
          <cell r="H22">
            <v>22.404753592999999</v>
          </cell>
          <cell r="I22">
            <v>18.054106853</v>
          </cell>
          <cell r="J22">
            <v>18.178414704000001</v>
          </cell>
          <cell r="K22">
            <v>17.474266949</v>
          </cell>
          <cell r="L22">
            <v>20.278783237999999</v>
          </cell>
          <cell r="M22">
            <v>19.331606376</v>
          </cell>
          <cell r="N22">
            <v>16.449064</v>
          </cell>
          <cell r="O22">
            <v>16.470000825</v>
          </cell>
          <cell r="P22">
            <v>16.478878275</v>
          </cell>
        </row>
        <row r="23">
          <cell r="B23">
            <v>422.97894370099999</v>
          </cell>
          <cell r="C23">
            <v>412.82598260700001</v>
          </cell>
          <cell r="D23">
            <v>385.14603472300001</v>
          </cell>
          <cell r="E23">
            <v>423.92188444499999</v>
          </cell>
          <cell r="F23">
            <v>426.00799651599999</v>
          </cell>
          <cell r="G23">
            <v>448.88962988399999</v>
          </cell>
          <cell r="H23">
            <v>459.20999403500002</v>
          </cell>
          <cell r="I23">
            <v>498.21740610500001</v>
          </cell>
          <cell r="J23">
            <v>513.16593107899996</v>
          </cell>
          <cell r="K23">
            <v>476.14760153200001</v>
          </cell>
          <cell r="L23">
            <v>533.87069915899997</v>
          </cell>
          <cell r="M23">
            <v>532.48102546999996</v>
          </cell>
          <cell r="N23">
            <v>580.13747591799995</v>
          </cell>
          <cell r="O23">
            <v>559.05137961399998</v>
          </cell>
          <cell r="P23">
            <v>576.38976924400004</v>
          </cell>
        </row>
        <row r="24">
          <cell r="B24">
            <v>49.947665286000003</v>
          </cell>
          <cell r="C24">
            <v>30.380915591000001</v>
          </cell>
          <cell r="D24">
            <v>53.38677113</v>
          </cell>
          <cell r="E24">
            <v>60.471457661000002</v>
          </cell>
          <cell r="F24">
            <v>49.612232255000002</v>
          </cell>
          <cell r="G24">
            <v>45.064244524000003</v>
          </cell>
          <cell r="H24">
            <v>44.545705136000002</v>
          </cell>
          <cell r="I24">
            <v>43.833760167999998</v>
          </cell>
          <cell r="J24">
            <v>51.729675116000003</v>
          </cell>
          <cell r="K24">
            <v>50.977996699000002</v>
          </cell>
          <cell r="L24">
            <v>55.302540620999999</v>
          </cell>
          <cell r="M24">
            <v>46.302026802999997</v>
          </cell>
          <cell r="N24">
            <v>76.449560895000005</v>
          </cell>
          <cell r="O24">
            <v>34.133999920000001</v>
          </cell>
          <cell r="P24">
            <v>55.235771133999997</v>
          </cell>
        </row>
        <row r="25">
          <cell r="B25">
            <v>373.03127841499997</v>
          </cell>
          <cell r="C25">
            <v>382.445067016</v>
          </cell>
          <cell r="D25">
            <v>331.75926359300001</v>
          </cell>
          <cell r="E25">
            <v>363.450426784</v>
          </cell>
          <cell r="F25">
            <v>376.39576426100001</v>
          </cell>
          <cell r="G25">
            <v>403.82538535899999</v>
          </cell>
          <cell r="H25">
            <v>414.66428889899998</v>
          </cell>
          <cell r="I25">
            <v>454.38364593699998</v>
          </cell>
          <cell r="J25">
            <v>461.43625596300001</v>
          </cell>
          <cell r="K25">
            <v>425.16960483299999</v>
          </cell>
          <cell r="L25">
            <v>478.56815853799998</v>
          </cell>
          <cell r="M25">
            <v>486.17899866599998</v>
          </cell>
          <cell r="N25">
            <v>503.68791502300002</v>
          </cell>
          <cell r="O25">
            <v>524.91737969500002</v>
          </cell>
          <cell r="P25">
            <v>521.15399810999997</v>
          </cell>
        </row>
        <row r="26">
          <cell r="B26">
            <v>0.19626442999999999</v>
          </cell>
          <cell r="C26">
            <v>3.2817702259999999</v>
          </cell>
          <cell r="D26">
            <v>6.9855505920000001</v>
          </cell>
          <cell r="E26">
            <v>6.323790453</v>
          </cell>
          <cell r="F26">
            <v>7.2634537620000001</v>
          </cell>
          <cell r="G26">
            <v>7.1964870100000002</v>
          </cell>
          <cell r="H26">
            <v>7.6942978489999998</v>
          </cell>
          <cell r="I26">
            <v>4.6163887260000003</v>
          </cell>
          <cell r="J26">
            <v>7.8745870140000003</v>
          </cell>
          <cell r="K26">
            <v>7.4596556029999999</v>
          </cell>
          <cell r="L26">
            <v>8.0188661630000002</v>
          </cell>
          <cell r="M26">
            <v>7.5748420970000003</v>
          </cell>
          <cell r="N26">
            <v>11.126301551999999</v>
          </cell>
          <cell r="O26">
            <v>11.817870578999999</v>
          </cell>
          <cell r="P26">
            <v>13.945107966</v>
          </cell>
        </row>
        <row r="27">
          <cell r="B27">
            <v>0</v>
          </cell>
          <cell r="C27">
            <v>0.10078859499999999</v>
          </cell>
          <cell r="D27">
            <v>0.26585428999999999</v>
          </cell>
          <cell r="E27">
            <v>0.25504226000000002</v>
          </cell>
          <cell r="F27">
            <v>1.0428642880000001</v>
          </cell>
          <cell r="G27">
            <v>0.91560512299999997</v>
          </cell>
          <cell r="H27">
            <v>0.234879637</v>
          </cell>
          <cell r="I27">
            <v>0.119747901</v>
          </cell>
          <cell r="J27">
            <v>0.19029866600000001</v>
          </cell>
          <cell r="K27">
            <v>0.19356685300000001</v>
          </cell>
          <cell r="L27">
            <v>0.179916934</v>
          </cell>
          <cell r="M27">
            <v>0.18193670100000001</v>
          </cell>
          <cell r="N27">
            <v>0.29488620399999999</v>
          </cell>
          <cell r="O27">
            <v>0.27990184000000001</v>
          </cell>
          <cell r="P27">
            <v>0.29560355599999999</v>
          </cell>
        </row>
        <row r="28">
          <cell r="B28">
            <v>0.19626442999999999</v>
          </cell>
          <cell r="C28">
            <v>3.1809816319999999</v>
          </cell>
          <cell r="D28">
            <v>6.719696302</v>
          </cell>
          <cell r="E28">
            <v>6.0687481930000002</v>
          </cell>
          <cell r="F28">
            <v>6.2205894739999996</v>
          </cell>
          <cell r="G28">
            <v>6.2808818869999996</v>
          </cell>
          <cell r="H28">
            <v>7.459418211</v>
          </cell>
          <cell r="I28">
            <v>4.4966408250000001</v>
          </cell>
          <cell r="J28">
            <v>7.6842883479999999</v>
          </cell>
          <cell r="K28">
            <v>7.2660887499999998</v>
          </cell>
          <cell r="L28">
            <v>7.8389492289999998</v>
          </cell>
          <cell r="M28">
            <v>7.3929053959999997</v>
          </cell>
          <cell r="N28">
            <v>10.831415348</v>
          </cell>
          <cell r="O28">
            <v>11.537968739</v>
          </cell>
          <cell r="P28">
            <v>13.64950441</v>
          </cell>
        </row>
        <row r="29">
          <cell r="B29">
            <v>8.7851502999999997E-2</v>
          </cell>
          <cell r="C29">
            <v>0.465756585</v>
          </cell>
          <cell r="D29">
            <v>0.72997451300000005</v>
          </cell>
          <cell r="E29">
            <v>0.53493013700000003</v>
          </cell>
          <cell r="F29">
            <v>0.61956165399999996</v>
          </cell>
          <cell r="G29">
            <v>0.57612572799999995</v>
          </cell>
          <cell r="H29">
            <v>0.55905878499999995</v>
          </cell>
          <cell r="I29">
            <v>0.47996204999999997</v>
          </cell>
          <cell r="J29">
            <v>0.66724351699999995</v>
          </cell>
          <cell r="K29">
            <v>0.46875594199999998</v>
          </cell>
          <cell r="L29">
            <v>0.72980715200000001</v>
          </cell>
          <cell r="M29">
            <v>0.51819791699999995</v>
          </cell>
          <cell r="N29">
            <v>0.43647496800000002</v>
          </cell>
          <cell r="O29">
            <v>0.56787601899999995</v>
          </cell>
          <cell r="P29">
            <v>0.61551439299999999</v>
          </cell>
        </row>
        <row r="30">
          <cell r="B30">
            <v>6.4923816999999995E-2</v>
          </cell>
          <cell r="C30">
            <v>0.82983420799999996</v>
          </cell>
          <cell r="D30">
            <v>1.3880055090000001</v>
          </cell>
          <cell r="E30">
            <v>1.0652141500000001</v>
          </cell>
          <cell r="F30">
            <v>1.0778880289999999</v>
          </cell>
          <cell r="G30">
            <v>0.99587637500000004</v>
          </cell>
          <cell r="H30">
            <v>1.050032707</v>
          </cell>
          <cell r="I30">
            <v>0.69986453199999998</v>
          </cell>
          <cell r="J30">
            <v>0.90075146800000006</v>
          </cell>
          <cell r="K30">
            <v>0.77921656699999997</v>
          </cell>
          <cell r="L30">
            <v>1.0010422539999999</v>
          </cell>
          <cell r="M30">
            <v>0.81576996800000001</v>
          </cell>
          <cell r="N30">
            <v>1.0001971890000001</v>
          </cell>
          <cell r="O30">
            <v>1.086868782</v>
          </cell>
          <cell r="P30">
            <v>1.1464934790000001</v>
          </cell>
        </row>
        <row r="31">
          <cell r="B31">
            <v>0.16716874500000001</v>
          </cell>
          <cell r="C31">
            <v>1.5648680829999999</v>
          </cell>
          <cell r="D31">
            <v>2.8041562569999998</v>
          </cell>
          <cell r="E31">
            <v>2.3848330660000001</v>
          </cell>
          <cell r="F31">
            <v>2.4933780799999998</v>
          </cell>
          <cell r="G31">
            <v>2.4709999530000002</v>
          </cell>
          <cell r="H31">
            <v>2.5346803489999998</v>
          </cell>
          <cell r="I31">
            <v>1.890926973</v>
          </cell>
          <cell r="J31">
            <v>2.6642835210000002</v>
          </cell>
          <cell r="K31">
            <v>2.2492961130000002</v>
          </cell>
          <cell r="L31">
            <v>3.0053382960000001</v>
          </cell>
          <cell r="M31">
            <v>2.4133690369999998</v>
          </cell>
          <cell r="N31">
            <v>2.7430634220000001</v>
          </cell>
          <cell r="O31">
            <v>3.7206533080000002</v>
          </cell>
          <cell r="P31">
            <v>4.9258585090000002</v>
          </cell>
        </row>
        <row r="32">
          <cell r="B32">
            <v>0.19596831200000001</v>
          </cell>
          <cell r="C32">
            <v>1.407691107</v>
          </cell>
          <cell r="D32">
            <v>2.2553741490000001</v>
          </cell>
          <cell r="E32">
            <v>1.7360656940000001</v>
          </cell>
          <cell r="F32">
            <v>1.819450521</v>
          </cell>
          <cell r="G32">
            <v>1.7424326130000001</v>
          </cell>
          <cell r="H32">
            <v>1.617604636</v>
          </cell>
          <cell r="I32">
            <v>1.1854977870000001</v>
          </cell>
          <cell r="J32">
            <v>1.580963777</v>
          </cell>
          <cell r="K32">
            <v>1.3703243839999999</v>
          </cell>
          <cell r="L32">
            <v>2.0354269770000002</v>
          </cell>
          <cell r="M32">
            <v>1.75182342</v>
          </cell>
          <cell r="N32">
            <v>1.951788794</v>
          </cell>
          <cell r="O32">
            <v>1.9135621700000001</v>
          </cell>
          <cell r="P32">
            <v>2.107628101</v>
          </cell>
        </row>
        <row r="33">
          <cell r="B33">
            <v>0.17305014199999999</v>
          </cell>
          <cell r="C33">
            <v>1.261586705</v>
          </cell>
          <cell r="D33">
            <v>2.0423120749999999</v>
          </cell>
          <cell r="E33">
            <v>1.5188430100000001</v>
          </cell>
          <cell r="F33">
            <v>1.5891496270000001</v>
          </cell>
          <cell r="G33">
            <v>1.563847539</v>
          </cell>
          <cell r="H33">
            <v>1.4523008909999999</v>
          </cell>
          <cell r="I33">
            <v>1.0555466920000001</v>
          </cell>
          <cell r="J33">
            <v>1.4060061500000001</v>
          </cell>
          <cell r="K33">
            <v>1.2319350170000001</v>
          </cell>
          <cell r="L33">
            <v>1.8700196570000001</v>
          </cell>
          <cell r="M33">
            <v>1.6174458089999999</v>
          </cell>
          <cell r="N33">
            <v>1.814838626</v>
          </cell>
          <cell r="O33">
            <v>1.766121289</v>
          </cell>
          <cell r="P33">
            <v>1.947672072</v>
          </cell>
        </row>
        <row r="34">
          <cell r="B34">
            <v>2.2918170000000002E-2</v>
          </cell>
          <cell r="C34">
            <v>0.14610440199999999</v>
          </cell>
          <cell r="D34">
            <v>0.21306207399999999</v>
          </cell>
          <cell r="E34">
            <v>0.217222683</v>
          </cell>
          <cell r="F34">
            <v>0.23030089400000001</v>
          </cell>
          <cell r="G34">
            <v>0.17858507500000001</v>
          </cell>
          <cell r="H34">
            <v>0.165303746</v>
          </cell>
          <cell r="I34">
            <v>0.12995109499999999</v>
          </cell>
          <cell r="J34">
            <v>0.174957627</v>
          </cell>
          <cell r="K34">
            <v>0.13838936700000001</v>
          </cell>
          <cell r="L34">
            <v>0.16540732</v>
          </cell>
          <cell r="M34">
            <v>0.13437761100000001</v>
          </cell>
          <cell r="N34">
            <v>0.13695016800000001</v>
          </cell>
          <cell r="O34">
            <v>0.147440882</v>
          </cell>
          <cell r="P34">
            <v>0.159956028</v>
          </cell>
        </row>
        <row r="35">
          <cell r="B35">
            <v>44.278944703000001</v>
          </cell>
          <cell r="C35">
            <v>29.171918082000001</v>
          </cell>
          <cell r="D35">
            <v>49.334072497000001</v>
          </cell>
          <cell r="E35">
            <v>53.608029760999997</v>
          </cell>
          <cell r="F35">
            <v>45.287387113999998</v>
          </cell>
          <cell r="G35">
            <v>43.831150678</v>
          </cell>
          <cell r="H35">
            <v>44.743467938000002</v>
          </cell>
          <cell r="I35">
            <v>42.907045216999997</v>
          </cell>
          <cell r="J35">
            <v>50.312360503000001</v>
          </cell>
          <cell r="K35">
            <v>50.111633259999998</v>
          </cell>
          <cell r="L35">
            <v>54.244071206999998</v>
          </cell>
          <cell r="M35">
            <v>45.332439772000001</v>
          </cell>
          <cell r="N35">
            <v>72.259682749999996</v>
          </cell>
          <cell r="O35">
            <v>36.093497628000001</v>
          </cell>
          <cell r="P35">
            <v>56.233153229999999</v>
          </cell>
        </row>
        <row r="36">
          <cell r="B36">
            <v>44.254818557</v>
          </cell>
          <cell r="C36">
            <v>28.323025706999999</v>
          </cell>
          <cell r="D36">
            <v>47.582690073999999</v>
          </cell>
          <cell r="E36">
            <v>51.907481914999998</v>
          </cell>
          <cell r="F36">
            <v>43.478173329000001</v>
          </cell>
          <cell r="G36">
            <v>41.939840764000003</v>
          </cell>
          <cell r="H36">
            <v>42.343174863000002</v>
          </cell>
          <cell r="I36">
            <v>41.321657553999998</v>
          </cell>
          <cell r="J36">
            <v>47.484964153</v>
          </cell>
          <cell r="K36">
            <v>47.286911308000001</v>
          </cell>
          <cell r="L36">
            <v>51.030188062999997</v>
          </cell>
          <cell r="M36">
            <v>41.859524315999998</v>
          </cell>
          <cell r="N36">
            <v>67.130438948000005</v>
          </cell>
          <cell r="O36">
            <v>30.883480368000001</v>
          </cell>
          <cell r="P36">
            <v>50.502226622000002</v>
          </cell>
        </row>
        <row r="37">
          <cell r="B37">
            <v>2.4126146000000001E-2</v>
          </cell>
          <cell r="C37">
            <v>0.84889237500000003</v>
          </cell>
          <cell r="D37">
            <v>1.7513824229999999</v>
          </cell>
          <cell r="E37">
            <v>1.7005478460000001</v>
          </cell>
          <cell r="F37">
            <v>1.809213784</v>
          </cell>
          <cell r="G37">
            <v>1.891309914</v>
          </cell>
          <cell r="H37">
            <v>2.400293075</v>
          </cell>
          <cell r="I37">
            <v>1.585387662</v>
          </cell>
          <cell r="J37">
            <v>2.8273963499999999</v>
          </cell>
          <cell r="K37">
            <v>2.8247219530000001</v>
          </cell>
          <cell r="L37">
            <v>3.213883144</v>
          </cell>
          <cell r="M37">
            <v>3.472915457</v>
          </cell>
          <cell r="N37">
            <v>5.1292438020000004</v>
          </cell>
          <cell r="O37">
            <v>5.2100172599999999</v>
          </cell>
          <cell r="P37">
            <v>5.7309266079999999</v>
          </cell>
        </row>
        <row r="38">
          <cell r="B38">
            <v>3726.2697959980001</v>
          </cell>
          <cell r="C38">
            <v>4261.14433164</v>
          </cell>
          <cell r="D38">
            <v>4617.3057954610003</v>
          </cell>
          <cell r="E38">
            <v>4812.4650878379998</v>
          </cell>
          <cell r="F38">
            <v>5346.5422428539996</v>
          </cell>
          <cell r="G38">
            <v>5398.9683395350003</v>
          </cell>
          <cell r="H38">
            <v>4287.0545318249997</v>
          </cell>
          <cell r="I38">
            <v>5343.2371752540002</v>
          </cell>
          <cell r="J38">
            <v>5193.0298277080001</v>
          </cell>
          <cell r="K38">
            <v>5378.8995090799999</v>
          </cell>
          <cell r="L38">
            <v>5118.4655859240002</v>
          </cell>
          <cell r="M38">
            <v>4965.1472767550003</v>
          </cell>
          <cell r="N38">
            <v>4873.2157330689997</v>
          </cell>
          <cell r="O38">
            <v>4450.4912348839998</v>
          </cell>
          <cell r="P38">
            <v>4323.4134553559998</v>
          </cell>
        </row>
        <row r="39">
          <cell r="B39">
            <v>0.36745338</v>
          </cell>
          <cell r="C39">
            <v>4.0456288369999998</v>
          </cell>
          <cell r="D39">
            <v>10.526195378000001</v>
          </cell>
          <cell r="E39">
            <v>41.957221891000003</v>
          </cell>
          <cell r="F39">
            <v>95.804709170999999</v>
          </cell>
          <cell r="G39">
            <v>125.057828711</v>
          </cell>
          <cell r="H39">
            <v>147.95436754100001</v>
          </cell>
          <cell r="I39">
            <v>173.561507003</v>
          </cell>
          <cell r="J39">
            <v>165.149483304</v>
          </cell>
          <cell r="K39">
            <v>160.42335746699999</v>
          </cell>
          <cell r="L39">
            <v>145.71133706099999</v>
          </cell>
          <cell r="M39">
            <v>150.148701281</v>
          </cell>
          <cell r="N39">
            <v>150.08984937400001</v>
          </cell>
          <cell r="O39">
            <v>175.7633501</v>
          </cell>
          <cell r="P39">
            <v>189.08350109</v>
          </cell>
        </row>
        <row r="40">
          <cell r="B40">
            <v>1.4213544999999999E-2</v>
          </cell>
          <cell r="C40">
            <v>0.56169400000000003</v>
          </cell>
          <cell r="D40">
            <v>1.5380942580000001</v>
          </cell>
          <cell r="E40">
            <v>1.4501825660000001</v>
          </cell>
          <cell r="F40">
            <v>1.6385692380000001</v>
          </cell>
          <cell r="G40">
            <v>1.8583709719999999</v>
          </cell>
          <cell r="H40">
            <v>1.967723763</v>
          </cell>
          <cell r="I40">
            <v>1.2407054959999999</v>
          </cell>
          <cell r="J40">
            <v>1.938208801</v>
          </cell>
          <cell r="K40">
            <v>2.1646263120000002</v>
          </cell>
          <cell r="L40">
            <v>1.541921587</v>
          </cell>
          <cell r="M40">
            <v>1.556709178</v>
          </cell>
          <cell r="N40">
            <v>2.595505948</v>
          </cell>
          <cell r="O40">
            <v>5.2320320139999996</v>
          </cell>
          <cell r="P40">
            <v>6.1951742879999996</v>
          </cell>
        </row>
        <row r="41">
          <cell r="B41">
            <v>0.353239835</v>
          </cell>
          <cell r="C41">
            <v>3.4839348380000001</v>
          </cell>
          <cell r="D41">
            <v>8.9881011199999996</v>
          </cell>
          <cell r="E41">
            <v>40.507039325000001</v>
          </cell>
          <cell r="F41">
            <v>94.166139932999997</v>
          </cell>
          <cell r="G41">
            <v>123.199457739</v>
          </cell>
          <cell r="H41">
            <v>145.98664377899999</v>
          </cell>
          <cell r="I41">
            <v>172.320801507</v>
          </cell>
          <cell r="J41">
            <v>163.21127450399999</v>
          </cell>
          <cell r="K41">
            <v>158.258731154</v>
          </cell>
          <cell r="L41">
            <v>144.16941547299999</v>
          </cell>
          <cell r="M41">
            <v>148.591992103</v>
          </cell>
          <cell r="N41">
            <v>147.494343426</v>
          </cell>
          <cell r="O41">
            <v>170.531318086</v>
          </cell>
          <cell r="P41">
            <v>182.88832680199999</v>
          </cell>
        </row>
        <row r="42">
          <cell r="B42">
            <v>261.08528597399999</v>
          </cell>
          <cell r="C42">
            <v>297.59509286999997</v>
          </cell>
          <cell r="D42">
            <v>322.94483841200002</v>
          </cell>
          <cell r="E42">
            <v>280.19922454499999</v>
          </cell>
          <cell r="F42">
            <v>285.459826099</v>
          </cell>
          <cell r="G42">
            <v>285.916941796</v>
          </cell>
          <cell r="H42">
            <v>295.49328928</v>
          </cell>
          <cell r="I42">
            <v>274.853262992</v>
          </cell>
          <cell r="J42">
            <v>326.25909312499999</v>
          </cell>
          <cell r="K42">
            <v>340.25278501000003</v>
          </cell>
          <cell r="L42">
            <v>317.36020913999999</v>
          </cell>
          <cell r="M42">
            <v>335.02369890900002</v>
          </cell>
          <cell r="N42">
            <v>454.73091271700002</v>
          </cell>
          <cell r="O42">
            <v>388.87757680200002</v>
          </cell>
          <cell r="P42">
            <v>494.381910167</v>
          </cell>
        </row>
        <row r="43">
          <cell r="B43">
            <v>8.0480853509999992</v>
          </cell>
          <cell r="C43">
            <v>33.352506441999999</v>
          </cell>
          <cell r="D43">
            <v>70.736301717000003</v>
          </cell>
          <cell r="E43">
            <v>63.694588748000001</v>
          </cell>
          <cell r="F43">
            <v>64.700268192999999</v>
          </cell>
          <cell r="G43">
            <v>65.101130357000002</v>
          </cell>
          <cell r="H43">
            <v>95.874152494000001</v>
          </cell>
          <cell r="I43">
            <v>56.723945461</v>
          </cell>
          <cell r="J43">
            <v>87.938519783000004</v>
          </cell>
          <cell r="K43">
            <v>90.776506972999996</v>
          </cell>
          <cell r="L43">
            <v>87.357481737000001</v>
          </cell>
          <cell r="M43">
            <v>76.350088572999994</v>
          </cell>
          <cell r="N43">
            <v>115.491721615</v>
          </cell>
          <cell r="O43">
            <v>109.089460579</v>
          </cell>
          <cell r="P43">
            <v>115.59463021099999</v>
          </cell>
        </row>
        <row r="44">
          <cell r="B44">
            <v>0.47373493500000002</v>
          </cell>
          <cell r="C44">
            <v>4.5192714670000003</v>
          </cell>
          <cell r="D44">
            <v>11.311398125</v>
          </cell>
          <cell r="E44">
            <v>11.172843693000001</v>
          </cell>
          <cell r="F44">
            <v>11.699443294</v>
          </cell>
          <cell r="G44">
            <v>12.162758189</v>
          </cell>
          <cell r="H44">
            <v>17.032352777</v>
          </cell>
          <cell r="I44">
            <v>10.391985791</v>
          </cell>
          <cell r="J44">
            <v>17.262240678000001</v>
          </cell>
          <cell r="K44">
            <v>18.470389110999999</v>
          </cell>
          <cell r="L44">
            <v>18.877262654999999</v>
          </cell>
          <cell r="M44">
            <v>17.772364487000001</v>
          </cell>
          <cell r="N44">
            <v>24.716217896</v>
          </cell>
          <cell r="O44">
            <v>23.225726491</v>
          </cell>
          <cell r="P44">
            <v>25.148676851000001</v>
          </cell>
        </row>
        <row r="45">
          <cell r="B45">
            <v>5.0883771979999999</v>
          </cell>
          <cell r="C45">
            <v>18.792641304</v>
          </cell>
          <cell r="D45">
            <v>38.699036047</v>
          </cell>
          <cell r="E45">
            <v>31.910302506000001</v>
          </cell>
          <cell r="F45">
            <v>32.240278691</v>
          </cell>
          <cell r="G45">
            <v>31.888167944999999</v>
          </cell>
          <cell r="H45">
            <v>43.375553871999998</v>
          </cell>
          <cell r="I45">
            <v>24.593106727999999</v>
          </cell>
          <cell r="J45">
            <v>40.678432309999998</v>
          </cell>
          <cell r="K45">
            <v>40.002832505999997</v>
          </cell>
          <cell r="L45">
            <v>39.295574062</v>
          </cell>
          <cell r="M45">
            <v>37.109766724000004</v>
          </cell>
          <cell r="N45">
            <v>58.854797398000002</v>
          </cell>
          <cell r="O45">
            <v>54.985264710999999</v>
          </cell>
          <cell r="P45">
            <v>57.953106822999999</v>
          </cell>
        </row>
        <row r="46">
          <cell r="B46">
            <v>2.4859732179999998</v>
          </cell>
          <cell r="C46">
            <v>10.04059367</v>
          </cell>
          <cell r="D46">
            <v>20.725867545</v>
          </cell>
          <cell r="E46">
            <v>20.611442547999999</v>
          </cell>
          <cell r="F46">
            <v>20.760546208000001</v>
          </cell>
          <cell r="G46">
            <v>21.050204223000001</v>
          </cell>
          <cell r="H46">
            <v>35.466245845000003</v>
          </cell>
          <cell r="I46">
            <v>21.738852942000001</v>
          </cell>
          <cell r="J46">
            <v>29.997846795000001</v>
          </cell>
          <cell r="K46">
            <v>32.303285356000004</v>
          </cell>
          <cell r="L46">
            <v>29.184645020000001</v>
          </cell>
          <cell r="M46">
            <v>21.467957362</v>
          </cell>
          <cell r="N46">
            <v>31.920706321000001</v>
          </cell>
          <cell r="O46">
            <v>30.878469377999998</v>
          </cell>
          <cell r="P46">
            <v>32.492846536999998</v>
          </cell>
        </row>
        <row r="47">
          <cell r="B47">
            <v>1.793413E-3</v>
          </cell>
          <cell r="C47">
            <v>29.598724822000001</v>
          </cell>
          <cell r="D47">
            <v>80.236999960999995</v>
          </cell>
          <cell r="E47">
            <v>75.400492955999994</v>
          </cell>
          <cell r="F47">
            <v>74.338168417000006</v>
          </cell>
          <cell r="G47">
            <v>73.585657968999996</v>
          </cell>
          <cell r="H47">
            <v>94.317454611000002</v>
          </cell>
          <cell r="I47">
            <v>49.729168027</v>
          </cell>
          <cell r="J47">
            <v>91.397098536000001</v>
          </cell>
          <cell r="K47">
            <v>92.928365494000005</v>
          </cell>
          <cell r="L47">
            <v>95.705352039000005</v>
          </cell>
          <cell r="M47">
            <v>101.17841009</v>
          </cell>
          <cell r="N47">
            <v>173.017014741</v>
          </cell>
          <cell r="O47">
            <v>161.09124206300001</v>
          </cell>
          <cell r="P47">
            <v>171.67123874699999</v>
          </cell>
        </row>
        <row r="48">
          <cell r="B48">
            <v>0</v>
          </cell>
          <cell r="C48">
            <v>26.907041321000001</v>
          </cell>
          <cell r="D48">
            <v>72.945010558000007</v>
          </cell>
          <cell r="E48">
            <v>68.553618108999999</v>
          </cell>
          <cell r="F48">
            <v>68.406319232000001</v>
          </cell>
          <cell r="G48">
            <v>67.735615155999994</v>
          </cell>
          <cell r="H48">
            <v>87.058135413000002</v>
          </cell>
          <cell r="I48">
            <v>45.596433740999998</v>
          </cell>
          <cell r="J48">
            <v>83.631356044</v>
          </cell>
          <cell r="K48">
            <v>84.959571506000003</v>
          </cell>
          <cell r="L48">
            <v>87.590723639999993</v>
          </cell>
          <cell r="M48">
            <v>92.754095508000006</v>
          </cell>
          <cell r="N48">
            <v>159.356471637</v>
          </cell>
          <cell r="O48">
            <v>148.11389370200001</v>
          </cell>
          <cell r="P48">
            <v>157.71353168300001</v>
          </cell>
        </row>
        <row r="49">
          <cell r="B49">
            <v>0</v>
          </cell>
          <cell r="C49">
            <v>3.808421E-2</v>
          </cell>
          <cell r="D49">
            <v>0.10428546</v>
          </cell>
          <cell r="E49">
            <v>0.104563826</v>
          </cell>
          <cell r="F49">
            <v>0.111365377</v>
          </cell>
          <cell r="G49">
            <v>0.109117556</v>
          </cell>
          <cell r="H49">
            <v>0.15076638000000001</v>
          </cell>
          <cell r="I49">
            <v>6.7643918999999997E-2</v>
          </cell>
          <cell r="J49">
            <v>0.10165832700000001</v>
          </cell>
          <cell r="K49">
            <v>9.7772724000000005E-2</v>
          </cell>
          <cell r="L49">
            <v>9.2528113999999995E-2</v>
          </cell>
          <cell r="M49">
            <v>8.7390461000000003E-2</v>
          </cell>
          <cell r="N49">
            <v>0.123958767</v>
          </cell>
          <cell r="O49">
            <v>0.11293436599999999</v>
          </cell>
          <cell r="P49">
            <v>0.122582854</v>
          </cell>
        </row>
        <row r="50">
          <cell r="B50">
            <v>0</v>
          </cell>
          <cell r="C50">
            <v>1.8183904000000001E-2</v>
          </cell>
          <cell r="D50">
            <v>4.9051736999999998E-2</v>
          </cell>
          <cell r="E50">
            <v>4.7805304999999999E-2</v>
          </cell>
          <cell r="F50">
            <v>4.2651399E-2</v>
          </cell>
          <cell r="G50">
            <v>3.9923347999999997E-2</v>
          </cell>
          <cell r="H50">
            <v>4.6922476999999997E-2</v>
          </cell>
          <cell r="I50">
            <v>3.0879686E-2</v>
          </cell>
          <cell r="J50">
            <v>4.9803787000000002E-2</v>
          </cell>
          <cell r="K50">
            <v>6.4132819999999993E-2</v>
          </cell>
          <cell r="L50">
            <v>8.7290023999999994E-2</v>
          </cell>
          <cell r="M50">
            <v>6.8700611999999994E-2</v>
          </cell>
          <cell r="N50">
            <v>8.0063193000000005E-2</v>
          </cell>
          <cell r="O50">
            <v>7.4792372999999995E-2</v>
          </cell>
          <cell r="P50">
            <v>8.3065848999999997E-2</v>
          </cell>
        </row>
        <row r="51">
          <cell r="B51">
            <v>3.4774300000000002E-4</v>
          </cell>
          <cell r="C51">
            <v>1.8596016769999999</v>
          </cell>
          <cell r="D51">
            <v>5.198226945</v>
          </cell>
          <cell r="E51">
            <v>4.9869773970000004</v>
          </cell>
          <cell r="F51">
            <v>4.172836953</v>
          </cell>
          <cell r="G51">
            <v>4.012369777</v>
          </cell>
          <cell r="H51">
            <v>4.7868915769999996</v>
          </cell>
          <cell r="I51">
            <v>2.7175192629999998</v>
          </cell>
          <cell r="J51">
            <v>5.0234787059999997</v>
          </cell>
          <cell r="K51">
            <v>4.9052346919999996</v>
          </cell>
          <cell r="L51">
            <v>4.8919623879999996</v>
          </cell>
          <cell r="M51">
            <v>4.9687750780000002</v>
          </cell>
          <cell r="N51">
            <v>7.7441655410000001</v>
          </cell>
          <cell r="O51">
            <v>7.3770895369999998</v>
          </cell>
          <cell r="P51">
            <v>7.927926684</v>
          </cell>
        </row>
        <row r="52">
          <cell r="B52">
            <v>1.44567E-3</v>
          </cell>
          <cell r="C52">
            <v>0.77581370999999999</v>
          </cell>
          <cell r="D52">
            <v>1.94042526</v>
          </cell>
          <cell r="E52">
            <v>1.70752832</v>
          </cell>
          <cell r="F52">
            <v>1.6049954550000001</v>
          </cell>
          <cell r="G52">
            <v>1.688632132</v>
          </cell>
          <cell r="H52">
            <v>2.2747387639999999</v>
          </cell>
          <cell r="I52">
            <v>1.3166914190000001</v>
          </cell>
          <cell r="J52">
            <v>2.5908016730000001</v>
          </cell>
          <cell r="K52">
            <v>2.9016537530000002</v>
          </cell>
          <cell r="L52">
            <v>3.042847874</v>
          </cell>
          <cell r="M52">
            <v>3.2994484310000001</v>
          </cell>
          <cell r="N52">
            <v>5.7123556039999999</v>
          </cell>
          <cell r="O52">
            <v>5.4125320840000004</v>
          </cell>
          <cell r="P52">
            <v>5.8241316760000004</v>
          </cell>
        </row>
        <row r="53">
          <cell r="B53">
            <v>1.159542321</v>
          </cell>
          <cell r="C53">
            <v>2.9260052879999998</v>
          </cell>
          <cell r="D53">
            <v>4.8493474189999999</v>
          </cell>
          <cell r="E53">
            <v>5.046949208</v>
          </cell>
          <cell r="F53">
            <v>5.3702715809999999</v>
          </cell>
          <cell r="G53">
            <v>5.5190571630000003</v>
          </cell>
          <cell r="H53">
            <v>10.721953940000001</v>
          </cell>
          <cell r="I53">
            <v>7.127198548</v>
          </cell>
          <cell r="J53">
            <v>9.5186929249999999</v>
          </cell>
          <cell r="K53">
            <v>11.252004184</v>
          </cell>
          <cell r="L53">
            <v>10.440405691</v>
          </cell>
          <cell r="M53">
            <v>7.4569896340000001</v>
          </cell>
          <cell r="N53">
            <v>16.917251432</v>
          </cell>
          <cell r="O53">
            <v>9.963470117</v>
          </cell>
          <cell r="P53">
            <v>10.686423525</v>
          </cell>
        </row>
        <row r="54">
          <cell r="B54">
            <v>203.97836922299999</v>
          </cell>
          <cell r="C54">
            <v>236.30120902900001</v>
          </cell>
          <cell r="D54">
            <v>257.85164381700002</v>
          </cell>
          <cell r="E54">
            <v>250.02681132000001</v>
          </cell>
          <cell r="F54">
            <v>214.776721928</v>
          </cell>
          <cell r="G54">
            <v>295.603228602</v>
          </cell>
          <cell r="H54">
            <v>310.01933227199999</v>
          </cell>
          <cell r="I54">
            <v>261.78067048999998</v>
          </cell>
          <cell r="J54">
            <v>251.698338767</v>
          </cell>
          <cell r="K54">
            <v>246.304251943</v>
          </cell>
          <cell r="L54">
            <v>310.83062637500001</v>
          </cell>
          <cell r="M54">
            <v>273.32159002100002</v>
          </cell>
          <cell r="N54">
            <v>239.63653038199999</v>
          </cell>
          <cell r="O54">
            <v>288.94866301299999</v>
          </cell>
          <cell r="P54">
            <v>289.413255198</v>
          </cell>
        </row>
        <row r="55">
          <cell r="B55">
            <v>203.97790974</v>
          </cell>
          <cell r="C55">
            <v>235.11847138499999</v>
          </cell>
          <cell r="D55">
            <v>254.53042608000001</v>
          </cell>
          <cell r="E55">
            <v>246.64218936099999</v>
          </cell>
          <cell r="F55">
            <v>211.246784357</v>
          </cell>
          <cell r="G55">
            <v>291.93079260299999</v>
          </cell>
          <cell r="H55">
            <v>305.32785298099998</v>
          </cell>
          <cell r="I55">
            <v>258.997102187</v>
          </cell>
          <cell r="J55">
            <v>246.599474179</v>
          </cell>
          <cell r="K55">
            <v>240.928853511</v>
          </cell>
          <cell r="L55">
            <v>305.37000644800003</v>
          </cell>
          <cell r="M55">
            <v>267.46844104100001</v>
          </cell>
          <cell r="N55">
            <v>231.87034034300001</v>
          </cell>
          <cell r="O55">
            <v>281.071323576</v>
          </cell>
          <cell r="P55">
            <v>281.05244317900002</v>
          </cell>
        </row>
        <row r="56">
          <cell r="B56">
            <v>203.958833293</v>
          </cell>
          <cell r="C56">
            <v>234.91528054299999</v>
          </cell>
          <cell r="D56">
            <v>254.00613124500001</v>
          </cell>
          <cell r="E56">
            <v>246.11001890599999</v>
          </cell>
          <cell r="F56">
            <v>210.70357623300001</v>
          </cell>
          <cell r="G56">
            <v>291.38934658900001</v>
          </cell>
          <cell r="H56">
            <v>304.66804768899999</v>
          </cell>
          <cell r="I56">
            <v>258.589294241</v>
          </cell>
          <cell r="J56">
            <v>245.929856105</v>
          </cell>
          <cell r="K56">
            <v>240.153931355</v>
          </cell>
          <cell r="L56">
            <v>304.67956732200003</v>
          </cell>
          <cell r="M56">
            <v>266.58859601500001</v>
          </cell>
          <cell r="N56">
            <v>230.735252277</v>
          </cell>
          <cell r="O56">
            <v>279.79569601100002</v>
          </cell>
          <cell r="P56">
            <v>279.67224239500001</v>
          </cell>
        </row>
        <row r="57">
          <cell r="B57">
            <v>1.9076447E-2</v>
          </cell>
          <cell r="C57">
            <v>0.20319084200000001</v>
          </cell>
          <cell r="D57">
            <v>0.52429483399999999</v>
          </cell>
          <cell r="E57">
            <v>0.53217045500000004</v>
          </cell>
          <cell r="F57">
            <v>0.54320812399999996</v>
          </cell>
          <cell r="G57">
            <v>0.54144601400000003</v>
          </cell>
          <cell r="H57">
            <v>0.65980529200000004</v>
          </cell>
          <cell r="I57">
            <v>0.40780794599999998</v>
          </cell>
          <cell r="J57">
            <v>0.66961807399999995</v>
          </cell>
          <cell r="K57">
            <v>0.77492215600000003</v>
          </cell>
          <cell r="L57">
            <v>0.69043912600000001</v>
          </cell>
          <cell r="M57">
            <v>0.87984502600000003</v>
          </cell>
          <cell r="N57">
            <v>1.135088066</v>
          </cell>
          <cell r="O57">
            <v>1.275627565</v>
          </cell>
          <cell r="P57">
            <v>1.3802007839999999</v>
          </cell>
        </row>
        <row r="58">
          <cell r="B58">
            <v>4.4501799999999999E-4</v>
          </cell>
          <cell r="C58">
            <v>0.33834383099999998</v>
          </cell>
          <cell r="D58">
            <v>0.96171457699999996</v>
          </cell>
          <cell r="E58">
            <v>0.951799163</v>
          </cell>
          <cell r="F58">
            <v>0.97109773499999996</v>
          </cell>
          <cell r="G58">
            <v>0.99197630800000003</v>
          </cell>
          <cell r="H58">
            <v>1.2534457649999999</v>
          </cell>
          <cell r="I58">
            <v>0.70337446400000003</v>
          </cell>
          <cell r="J58">
            <v>1.293301188</v>
          </cell>
          <cell r="K58">
            <v>1.1867287200000001</v>
          </cell>
          <cell r="L58">
            <v>1.11791152</v>
          </cell>
          <cell r="M58">
            <v>1.056549046</v>
          </cell>
          <cell r="N58">
            <v>1.440764098</v>
          </cell>
          <cell r="O58">
            <v>1.4882900130000001</v>
          </cell>
          <cell r="P58">
            <v>1.4701549890000001</v>
          </cell>
        </row>
        <row r="59">
          <cell r="B59">
            <v>1.4464000000000001E-5</v>
          </cell>
          <cell r="C59">
            <v>0.84439381400000002</v>
          </cell>
          <cell r="D59">
            <v>2.35950316</v>
          </cell>
          <cell r="E59">
            <v>2.432822796</v>
          </cell>
          <cell r="F59">
            <v>2.5588398360000002</v>
          </cell>
          <cell r="G59">
            <v>2.6804596909999998</v>
          </cell>
          <cell r="H59">
            <v>3.4380335259999999</v>
          </cell>
          <cell r="I59">
            <v>2.0801938390000001</v>
          </cell>
          <cell r="J59">
            <v>3.8055634</v>
          </cell>
          <cell r="K59">
            <v>4.1886697120000003</v>
          </cell>
          <cell r="L59">
            <v>4.3427084059999999</v>
          </cell>
          <cell r="M59">
            <v>4.7965999339999996</v>
          </cell>
          <cell r="N59">
            <v>6.3254259409999998</v>
          </cell>
          <cell r="O59">
            <v>6.3890494240000004</v>
          </cell>
          <cell r="P59">
            <v>6.8906570299999998</v>
          </cell>
        </row>
        <row r="60">
          <cell r="B60">
            <v>6.3032300000000002E-4</v>
          </cell>
          <cell r="C60">
            <v>2.8164937399999999</v>
          </cell>
          <cell r="D60">
            <v>7.626156988</v>
          </cell>
          <cell r="E60">
            <v>7.372088239</v>
          </cell>
          <cell r="F60">
            <v>7.2455625819999998</v>
          </cell>
          <cell r="G60">
            <v>7.0768799229999999</v>
          </cell>
          <cell r="H60">
            <v>8.3380545700000006</v>
          </cell>
          <cell r="I60">
            <v>5.4057020900000001</v>
          </cell>
          <cell r="J60">
            <v>9.2696239800000004</v>
          </cell>
          <cell r="K60">
            <v>9.7517393139999999</v>
          </cell>
          <cell r="L60">
            <v>9.7597826980000004</v>
          </cell>
          <cell r="M60">
            <v>8.6035147639999998</v>
          </cell>
          <cell r="N60">
            <v>12.781749807000001</v>
          </cell>
          <cell r="O60">
            <v>12.047703159999999</v>
          </cell>
          <cell r="P60">
            <v>12.980176204999999</v>
          </cell>
        </row>
        <row r="61">
          <cell r="B61">
            <v>1.0891300000000001E-4</v>
          </cell>
          <cell r="C61">
            <v>2.0281213299999998</v>
          </cell>
          <cell r="D61">
            <v>5.4813660649999996</v>
          </cell>
          <cell r="E61">
            <v>5.2340666020000004</v>
          </cell>
          <cell r="F61">
            <v>5.1289289150000004</v>
          </cell>
          <cell r="G61">
            <v>4.9526804220000002</v>
          </cell>
          <cell r="H61">
            <v>5.798945367</v>
          </cell>
          <cell r="I61">
            <v>3.9024641779999998</v>
          </cell>
          <cell r="J61">
            <v>6.753484619</v>
          </cell>
          <cell r="K61">
            <v>7.0906579619999999</v>
          </cell>
          <cell r="L61">
            <v>7.200385925</v>
          </cell>
          <cell r="M61">
            <v>5.9681346790000003</v>
          </cell>
          <cell r="N61">
            <v>9.4877933530000007</v>
          </cell>
          <cell r="O61">
            <v>8.9100070020000004</v>
          </cell>
          <cell r="P61">
            <v>9.6198553659999995</v>
          </cell>
        </row>
        <row r="62">
          <cell r="B62">
            <v>3.8260000000000003E-5</v>
          </cell>
          <cell r="C62">
            <v>5.6633752000000002E-2</v>
          </cell>
          <cell r="D62">
            <v>0.15821328400000001</v>
          </cell>
          <cell r="E62">
            <v>0.15727717199999999</v>
          </cell>
          <cell r="F62">
            <v>0.165344719</v>
          </cell>
          <cell r="G62">
            <v>0.15264872400000001</v>
          </cell>
          <cell r="H62">
            <v>0.199991628</v>
          </cell>
          <cell r="I62">
            <v>0.11119979300000001</v>
          </cell>
          <cell r="J62">
            <v>0.215236923</v>
          </cell>
          <cell r="K62">
            <v>0.226537249</v>
          </cell>
          <cell r="L62">
            <v>0.22249701</v>
          </cell>
          <cell r="M62">
            <v>0.21827102800000001</v>
          </cell>
          <cell r="N62">
            <v>0.32024613099999999</v>
          </cell>
          <cell r="O62">
            <v>0.29623284700000002</v>
          </cell>
          <cell r="P62">
            <v>0.29333530600000002</v>
          </cell>
        </row>
        <row r="63">
          <cell r="B63">
            <v>4.8315000000000001E-4</v>
          </cell>
          <cell r="C63">
            <v>0.73173865800000004</v>
          </cell>
          <cell r="D63">
            <v>1.9865776399999999</v>
          </cell>
          <cell r="E63">
            <v>1.9807444649999999</v>
          </cell>
          <cell r="F63">
            <v>1.951288948</v>
          </cell>
          <cell r="G63">
            <v>1.971550777</v>
          </cell>
          <cell r="H63">
            <v>2.3391175739999999</v>
          </cell>
          <cell r="I63">
            <v>1.3920381180000001</v>
          </cell>
          <cell r="J63">
            <v>2.300902437</v>
          </cell>
          <cell r="K63">
            <v>2.4345441019999998</v>
          </cell>
          <cell r="L63">
            <v>2.3368997629999999</v>
          </cell>
          <cell r="M63">
            <v>2.4171090579999999</v>
          </cell>
          <cell r="N63">
            <v>2.9737103239999998</v>
          </cell>
          <cell r="O63">
            <v>2.841463311</v>
          </cell>
          <cell r="P63">
            <v>3.0669855319999999</v>
          </cell>
        </row>
        <row r="64">
          <cell r="B64">
            <v>0</v>
          </cell>
          <cell r="C64">
            <v>0.87272541699999995</v>
          </cell>
          <cell r="D64">
            <v>2.449882696</v>
          </cell>
          <cell r="E64">
            <v>2.4501393039999999</v>
          </cell>
          <cell r="F64">
            <v>2.4679820590000001</v>
          </cell>
          <cell r="G64">
            <v>2.7496565180000001</v>
          </cell>
          <cell r="H64">
            <v>3.4861815730000001</v>
          </cell>
          <cell r="I64">
            <v>2.1464791299999999</v>
          </cell>
          <cell r="J64">
            <v>3.9826711480000001</v>
          </cell>
          <cell r="K64">
            <v>4.5004791280000003</v>
          </cell>
          <cell r="L64">
            <v>4.6407895940000001</v>
          </cell>
          <cell r="M64">
            <v>4.9594007910000002</v>
          </cell>
          <cell r="N64">
            <v>6.4836876170000002</v>
          </cell>
          <cell r="O64">
            <v>6.5002284530000001</v>
          </cell>
          <cell r="P64">
            <v>6.9724716530000004</v>
          </cell>
        </row>
        <row r="65"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B66">
            <v>6.8346277999999996E-2</v>
          </cell>
          <cell r="C66">
            <v>4.5937455160000003</v>
          </cell>
          <cell r="D66">
            <v>12.049760624999999</v>
          </cell>
          <cell r="E66">
            <v>12.739369314999999</v>
          </cell>
          <cell r="F66">
            <v>13.11596348</v>
          </cell>
          <cell r="G66">
            <v>14.453926034</v>
          </cell>
          <cell r="H66">
            <v>18.937211202</v>
          </cell>
          <cell r="I66">
            <v>12.529951540000001</v>
          </cell>
          <cell r="J66">
            <v>21.146122463000001</v>
          </cell>
          <cell r="K66">
            <v>23.599838621</v>
          </cell>
          <cell r="L66">
            <v>28.266146581000001</v>
          </cell>
          <cell r="M66">
            <v>43.044038907999997</v>
          </cell>
          <cell r="N66">
            <v>52.935341119999997</v>
          </cell>
          <cell r="O66">
            <v>41.625670890000002</v>
          </cell>
          <cell r="P66">
            <v>45.960941953000003</v>
          </cell>
        </row>
        <row r="67">
          <cell r="B67">
            <v>4.9916589999999999E-3</v>
          </cell>
          <cell r="C67">
            <v>3.5838187690000001</v>
          </cell>
          <cell r="D67">
            <v>9.6287953450000003</v>
          </cell>
          <cell r="E67">
            <v>10.084888977</v>
          </cell>
          <cell r="F67">
            <v>10.502479699</v>
          </cell>
          <cell r="G67">
            <v>11.293894867000001</v>
          </cell>
          <cell r="H67">
            <v>14.345088633</v>
          </cell>
          <cell r="I67">
            <v>9.0805163380000007</v>
          </cell>
          <cell r="J67">
            <v>15.789585648999999</v>
          </cell>
          <cell r="K67">
            <v>17.520979272999998</v>
          </cell>
          <cell r="L67">
            <v>17.582961831999999</v>
          </cell>
          <cell r="M67">
            <v>22.115095059000001</v>
          </cell>
          <cell r="N67">
            <v>28.836199690000001</v>
          </cell>
          <cell r="O67">
            <v>32.479114736</v>
          </cell>
          <cell r="P67">
            <v>35.940523143999997</v>
          </cell>
        </row>
        <row r="68">
          <cell r="B68">
            <v>4.8105129999999998E-3</v>
          </cell>
          <cell r="C68">
            <v>2.6773458520000002</v>
          </cell>
          <cell r="D68">
            <v>7.1008352659999998</v>
          </cell>
          <cell r="E68">
            <v>7.5047206229999999</v>
          </cell>
          <cell r="F68">
            <v>7.8050957009999999</v>
          </cell>
          <cell r="G68">
            <v>8.4240718440000002</v>
          </cell>
          <cell r="H68">
            <v>10.695362337000001</v>
          </cell>
          <cell r="I68">
            <v>6.9055446979999999</v>
          </cell>
          <cell r="J68">
            <v>11.828833588</v>
          </cell>
          <cell r="K68">
            <v>13.389470472999999</v>
          </cell>
          <cell r="L68">
            <v>13.382627468000001</v>
          </cell>
          <cell r="M68">
            <v>17.579883793</v>
          </cell>
          <cell r="N68">
            <v>22.359483358999999</v>
          </cell>
          <cell r="O68">
            <v>26.011986533000002</v>
          </cell>
          <cell r="P68">
            <v>29.01364761</v>
          </cell>
        </row>
        <row r="69">
          <cell r="B69">
            <v>1.8114499999999999E-4</v>
          </cell>
          <cell r="C69">
            <v>0.90647291699999999</v>
          </cell>
          <cell r="D69">
            <v>2.5279600790000001</v>
          </cell>
          <cell r="E69">
            <v>2.580168354</v>
          </cell>
          <cell r="F69">
            <v>2.6973839979999998</v>
          </cell>
          <cell r="G69">
            <v>2.8698230229999999</v>
          </cell>
          <cell r="H69">
            <v>3.649726297</v>
          </cell>
          <cell r="I69">
            <v>2.1749716399999999</v>
          </cell>
          <cell r="J69">
            <v>3.960752061</v>
          </cell>
          <cell r="K69">
            <v>4.1315087989999997</v>
          </cell>
          <cell r="L69">
            <v>4.2003343629999996</v>
          </cell>
          <cell r="M69">
            <v>4.5352112670000002</v>
          </cell>
          <cell r="N69">
            <v>6.4767163319999996</v>
          </cell>
          <cell r="O69">
            <v>6.4671282019999996</v>
          </cell>
          <cell r="P69">
            <v>6.9268755329999996</v>
          </cell>
        </row>
        <row r="70">
          <cell r="B70">
            <v>6.2881854000000001E-2</v>
          </cell>
          <cell r="C70">
            <v>0.201458471</v>
          </cell>
          <cell r="D70">
            <v>0.26396075600000002</v>
          </cell>
          <cell r="E70">
            <v>0.51947304800000005</v>
          </cell>
          <cell r="F70">
            <v>0.470699117</v>
          </cell>
          <cell r="G70">
            <v>0.91101803199999998</v>
          </cell>
          <cell r="H70">
            <v>1.6789594590000001</v>
          </cell>
          <cell r="I70">
            <v>1.679828474</v>
          </cell>
          <cell r="J70">
            <v>2.0585311260000001</v>
          </cell>
          <cell r="K70">
            <v>2.5378530069999998</v>
          </cell>
          <cell r="L70">
            <v>7.167834321</v>
          </cell>
          <cell r="M70">
            <v>17.023403932000001</v>
          </cell>
          <cell r="N70">
            <v>18.943033830000001</v>
          </cell>
          <cell r="O70">
            <v>3.8848939360000001</v>
          </cell>
          <cell r="P70">
            <v>4.3661053760000001</v>
          </cell>
        </row>
        <row r="71">
          <cell r="B71">
            <v>4.7276600000000001E-4</v>
          </cell>
          <cell r="C71">
            <v>0.80846827600000004</v>
          </cell>
          <cell r="D71">
            <v>2.157004524</v>
          </cell>
          <cell r="E71">
            <v>2.1350072889999998</v>
          </cell>
          <cell r="F71">
            <v>2.142784663</v>
          </cell>
          <cell r="G71">
            <v>2.2490131350000002</v>
          </cell>
          <cell r="H71">
            <v>2.9131631090000001</v>
          </cell>
          <cell r="I71">
            <v>1.7696067280000001</v>
          </cell>
          <cell r="J71">
            <v>3.2980056869999999</v>
          </cell>
          <cell r="K71">
            <v>3.5410063420000002</v>
          </cell>
          <cell r="L71">
            <v>3.5153504290000002</v>
          </cell>
          <cell r="M71">
            <v>3.905539917</v>
          </cell>
          <cell r="N71">
            <v>5.1561076000000003</v>
          </cell>
          <cell r="O71">
            <v>5.2616622179999997</v>
          </cell>
          <cell r="P71">
            <v>5.6543134330000004</v>
          </cell>
        </row>
        <row r="72">
          <cell r="B72">
            <v>7.0216000000000007E-5</v>
          </cell>
          <cell r="C72">
            <v>0.50964745899999997</v>
          </cell>
          <cell r="D72">
            <v>1.3569737589999999</v>
          </cell>
          <cell r="E72">
            <v>1.330465513</v>
          </cell>
          <cell r="F72">
            <v>1.294223374</v>
          </cell>
          <cell r="G72">
            <v>1.30537974</v>
          </cell>
          <cell r="H72">
            <v>1.652139115</v>
          </cell>
          <cell r="I72">
            <v>0.95544372799999999</v>
          </cell>
          <cell r="J72">
            <v>1.7764433230000001</v>
          </cell>
          <cell r="K72">
            <v>1.838418788</v>
          </cell>
          <cell r="L72">
            <v>1.760593233</v>
          </cell>
          <cell r="M72">
            <v>1.7511173689999999</v>
          </cell>
          <cell r="N72">
            <v>2.2780310969999999</v>
          </cell>
          <cell r="O72">
            <v>2.1704669499999998</v>
          </cell>
          <cell r="P72">
            <v>2.303761722</v>
          </cell>
        </row>
        <row r="73">
          <cell r="B73">
            <v>4.0255E-4</v>
          </cell>
          <cell r="C73">
            <v>0.29882081700000002</v>
          </cell>
          <cell r="D73">
            <v>0.80003076399999995</v>
          </cell>
          <cell r="E73">
            <v>0.80454177599999999</v>
          </cell>
          <cell r="F73">
            <v>0.84856128900000005</v>
          </cell>
          <cell r="G73">
            <v>0.94363339499999999</v>
          </cell>
          <cell r="H73">
            <v>1.261023995</v>
          </cell>
          <cell r="I73">
            <v>0.81416299999999997</v>
          </cell>
          <cell r="J73">
            <v>1.521562364</v>
          </cell>
          <cell r="K73">
            <v>1.7025875539999999</v>
          </cell>
          <cell r="L73">
            <v>1.7547571959999999</v>
          </cell>
          <cell r="M73">
            <v>2.1544225479999999</v>
          </cell>
          <cell r="N73">
            <v>2.8780765019999999</v>
          </cell>
          <cell r="O73">
            <v>3.0911952679999999</v>
          </cell>
          <cell r="P73">
            <v>3.350551711</v>
          </cell>
        </row>
        <row r="74">
          <cell r="B74">
            <v>3.3990799999999999E-4</v>
          </cell>
          <cell r="C74">
            <v>19.032473259</v>
          </cell>
          <cell r="D74">
            <v>53.773247591999997</v>
          </cell>
          <cell r="E74">
            <v>53.638468576000001</v>
          </cell>
          <cell r="F74">
            <v>56.501884087999997</v>
          </cell>
          <cell r="G74">
            <v>59.072466099000003</v>
          </cell>
          <cell r="H74">
            <v>76.774171136999996</v>
          </cell>
          <cell r="I74">
            <v>45.14160613</v>
          </cell>
          <cell r="J74">
            <v>86.905221228000002</v>
          </cell>
          <cell r="K74">
            <v>90.230857322000006</v>
          </cell>
          <cell r="L74">
            <v>93.222666785000001</v>
          </cell>
          <cell r="M74">
            <v>99.461457651000003</v>
          </cell>
          <cell r="N74">
            <v>142.360277083</v>
          </cell>
          <cell r="O74">
            <v>134.75968402500001</v>
          </cell>
          <cell r="P74">
            <v>143.536624706</v>
          </cell>
        </row>
        <row r="75">
          <cell r="B75">
            <v>2.0616999999999999E-5</v>
          </cell>
          <cell r="C75">
            <v>15.419369053</v>
          </cell>
          <cell r="D75">
            <v>43.611973912000003</v>
          </cell>
          <cell r="E75">
            <v>43.629468508000002</v>
          </cell>
          <cell r="F75">
            <v>46.062841376999998</v>
          </cell>
          <cell r="G75">
            <v>47.911720381000002</v>
          </cell>
          <cell r="H75">
            <v>61.881443330000003</v>
          </cell>
          <cell r="I75">
            <v>36.722046005999999</v>
          </cell>
          <cell r="J75">
            <v>70.826878429000004</v>
          </cell>
          <cell r="K75">
            <v>73.759755831999996</v>
          </cell>
          <cell r="L75">
            <v>76.009960665999998</v>
          </cell>
          <cell r="M75">
            <v>80.91008995</v>
          </cell>
          <cell r="N75">
            <v>112.124677822</v>
          </cell>
          <cell r="O75">
            <v>105.35482989499999</v>
          </cell>
          <cell r="P75">
            <v>112.398217363</v>
          </cell>
        </row>
        <row r="76">
          <cell r="B76">
            <v>9.7015000000000005E-5</v>
          </cell>
          <cell r="C76">
            <v>0.121845694</v>
          </cell>
          <cell r="D76">
            <v>0.325582384</v>
          </cell>
          <cell r="E76">
            <v>0.32890265299999999</v>
          </cell>
          <cell r="F76">
            <v>0.34018221900000001</v>
          </cell>
          <cell r="G76">
            <v>0.34446597499999998</v>
          </cell>
          <cell r="H76">
            <v>0.43989291000000003</v>
          </cell>
          <cell r="I76">
            <v>0.34488094699999999</v>
          </cell>
          <cell r="J76">
            <v>0.64829469900000003</v>
          </cell>
          <cell r="K76">
            <v>0.671468544</v>
          </cell>
          <cell r="L76">
            <v>0.72202887400000004</v>
          </cell>
          <cell r="M76">
            <v>0.74654200900000001</v>
          </cell>
          <cell r="N76">
            <v>1.014669174</v>
          </cell>
          <cell r="O76">
            <v>0.92037384099999997</v>
          </cell>
          <cell r="P76">
            <v>0.978878743</v>
          </cell>
        </row>
        <row r="77">
          <cell r="B77">
            <v>1.6353000000000001E-5</v>
          </cell>
          <cell r="C77">
            <v>8.2751156000000006E-2</v>
          </cell>
          <cell r="D77">
            <v>0.21786161400000001</v>
          </cell>
          <cell r="E77">
            <v>0.208568689</v>
          </cell>
          <cell r="F77">
            <v>0.206868251</v>
          </cell>
          <cell r="G77">
            <v>0.207103654</v>
          </cell>
          <cell r="H77">
            <v>0.24083154000000001</v>
          </cell>
          <cell r="I77">
            <v>0.137372574</v>
          </cell>
          <cell r="J77">
            <v>0.23400628000000001</v>
          </cell>
          <cell r="K77">
            <v>0.25443597099999998</v>
          </cell>
          <cell r="L77">
            <v>0.25599054300000001</v>
          </cell>
          <cell r="M77">
            <v>0.27038768000000002</v>
          </cell>
          <cell r="N77">
            <v>0.35509096800000001</v>
          </cell>
          <cell r="O77">
            <v>0.34695943899999998</v>
          </cell>
          <cell r="P77">
            <v>0.36785737099999999</v>
          </cell>
        </row>
        <row r="78">
          <cell r="B78">
            <v>2.0592200000000001E-4</v>
          </cell>
          <cell r="C78">
            <v>3.4085073559999999</v>
          </cell>
          <cell r="D78">
            <v>9.617829682</v>
          </cell>
          <cell r="E78">
            <v>9.4715287260000007</v>
          </cell>
          <cell r="F78">
            <v>9.8919922410000005</v>
          </cell>
          <cell r="G78">
            <v>10.609176088</v>
          </cell>
          <cell r="H78">
            <v>14.212003357</v>
          </cell>
          <cell r="I78">
            <v>7.9373066029999997</v>
          </cell>
          <cell r="J78">
            <v>15.19604182</v>
          </cell>
          <cell r="K78">
            <v>15.545196972999999</v>
          </cell>
          <cell r="L78">
            <v>16.234686701000001</v>
          </cell>
          <cell r="M78">
            <v>17.534438011999999</v>
          </cell>
          <cell r="N78">
            <v>28.865839119</v>
          </cell>
          <cell r="O78">
            <v>28.137520850000001</v>
          </cell>
          <cell r="P78">
            <v>29.791671228999999</v>
          </cell>
        </row>
        <row r="79">
          <cell r="B79">
            <v>20.784025878000001</v>
          </cell>
          <cell r="C79">
            <v>35.774981255999997</v>
          </cell>
          <cell r="D79">
            <v>51.065680215999997</v>
          </cell>
          <cell r="E79">
            <v>46.137304726000004</v>
          </cell>
          <cell r="F79">
            <v>29.188806210999999</v>
          </cell>
          <cell r="G79">
            <v>33.989915437000001</v>
          </cell>
          <cell r="H79">
            <v>41.766195598000003</v>
          </cell>
          <cell r="I79">
            <v>11.931465957</v>
          </cell>
          <cell r="J79">
            <v>20.866747434000001</v>
          </cell>
          <cell r="K79">
            <v>21.644055703999999</v>
          </cell>
          <cell r="L79">
            <v>20.013880256</v>
          </cell>
          <cell r="M79">
            <v>19.696503609000001</v>
          </cell>
          <cell r="N79">
            <v>31.037727039</v>
          </cell>
          <cell r="O79">
            <v>35.858228081999997</v>
          </cell>
          <cell r="P79">
            <v>37.478861062</v>
          </cell>
        </row>
        <row r="80">
          <cell r="B80">
            <v>1.913536465</v>
          </cell>
          <cell r="C80">
            <v>3.50048951</v>
          </cell>
          <cell r="D80">
            <v>3.4692626479999999</v>
          </cell>
          <cell r="E80">
            <v>4.585987029</v>
          </cell>
          <cell r="F80">
            <v>3.487149155</v>
          </cell>
          <cell r="G80">
            <v>4.7100486290000001</v>
          </cell>
          <cell r="H80">
            <v>9.7282184189999992</v>
          </cell>
          <cell r="I80">
            <v>8.3899351129999999</v>
          </cell>
          <cell r="J80">
            <v>9.7425358119999999</v>
          </cell>
          <cell r="K80">
            <v>13.409957538</v>
          </cell>
          <cell r="L80">
            <v>19.777603031999998</v>
          </cell>
          <cell r="M80">
            <v>26.277159132000001</v>
          </cell>
          <cell r="N80">
            <v>29.569564454999998</v>
          </cell>
          <cell r="O80">
            <v>13.771986605</v>
          </cell>
          <cell r="P80">
            <v>15.994200813999999</v>
          </cell>
        </row>
        <row r="81">
          <cell r="B81">
            <v>4.0650109749999999</v>
          </cell>
          <cell r="C81">
            <v>8.0324017540000003</v>
          </cell>
          <cell r="D81">
            <v>13.141871836</v>
          </cell>
          <cell r="E81">
            <v>12.890556489</v>
          </cell>
          <cell r="F81">
            <v>11.123309427000001</v>
          </cell>
          <cell r="G81">
            <v>13.655438632999999</v>
          </cell>
          <cell r="H81">
            <v>17.446526412000001</v>
          </cell>
          <cell r="I81">
            <v>22.000476860999999</v>
          </cell>
          <cell r="J81">
            <v>27.179698442999999</v>
          </cell>
          <cell r="K81">
            <v>27.541244014</v>
          </cell>
          <cell r="L81">
            <v>20.969116342</v>
          </cell>
          <cell r="M81">
            <v>22.105237259999999</v>
          </cell>
          <cell r="N81">
            <v>24.560167538000002</v>
          </cell>
          <cell r="O81">
            <v>18.599375118000001</v>
          </cell>
          <cell r="P81">
            <v>18.998217317000002</v>
          </cell>
        </row>
        <row r="82">
          <cell r="B82">
            <v>3.9619852880000002</v>
          </cell>
          <cell r="C82">
            <v>7.2413375789999996</v>
          </cell>
          <cell r="D82">
            <v>11.022898757</v>
          </cell>
          <cell r="E82">
            <v>10.164615421000001</v>
          </cell>
          <cell r="F82">
            <v>8.0407479389999992</v>
          </cell>
          <cell r="G82">
            <v>9.9110604759999994</v>
          </cell>
          <cell r="H82">
            <v>11.204141983</v>
          </cell>
          <cell r="I82">
            <v>13.807583985000001</v>
          </cell>
          <cell r="J82">
            <v>18.141195352</v>
          </cell>
          <cell r="K82">
            <v>17.053999710999999</v>
          </cell>
          <cell r="L82">
            <v>14.533033096</v>
          </cell>
          <cell r="M82">
            <v>14.55101565</v>
          </cell>
          <cell r="N82">
            <v>15.829484725</v>
          </cell>
          <cell r="O82">
            <v>12.496979365</v>
          </cell>
          <cell r="P82">
            <v>12.563614185</v>
          </cell>
        </row>
        <row r="83">
          <cell r="B83">
            <v>0.10302568600000001</v>
          </cell>
          <cell r="C83">
            <v>0.79106417500000004</v>
          </cell>
          <cell r="D83">
            <v>2.1189730789999999</v>
          </cell>
          <cell r="E83">
            <v>2.725941068</v>
          </cell>
          <cell r="F83">
            <v>3.0825614880000001</v>
          </cell>
          <cell r="G83">
            <v>3.7443781569999999</v>
          </cell>
          <cell r="H83">
            <v>6.2423844290000003</v>
          </cell>
          <cell r="I83">
            <v>8.1928928760000002</v>
          </cell>
          <cell r="J83">
            <v>9.0385030910000008</v>
          </cell>
          <cell r="K83">
            <v>10.487244303000001</v>
          </cell>
          <cell r="L83">
            <v>6.4360832449999998</v>
          </cell>
          <cell r="M83">
            <v>7.5542216099999999</v>
          </cell>
          <cell r="N83">
            <v>8.7306828119999995</v>
          </cell>
          <cell r="O83">
            <v>6.1023957539999998</v>
          </cell>
          <cell r="P83">
            <v>6.4346031320000003</v>
          </cell>
        </row>
        <row r="84">
          <cell r="B84">
            <v>0.11804002</v>
          </cell>
          <cell r="C84">
            <v>0.880872145</v>
          </cell>
          <cell r="D84">
            <v>2.191278021</v>
          </cell>
          <cell r="E84">
            <v>2.2219288989999999</v>
          </cell>
          <cell r="F84">
            <v>2.2025470789999999</v>
          </cell>
          <cell r="G84">
            <v>2.3214020560000002</v>
          </cell>
          <cell r="H84">
            <v>3.2792772609999998</v>
          </cell>
          <cell r="I84">
            <v>2.0627941540000001</v>
          </cell>
          <cell r="J84">
            <v>3.4677073530000002</v>
          </cell>
          <cell r="K84">
            <v>4.2729512859999996</v>
          </cell>
          <cell r="L84">
            <v>3.831083864</v>
          </cell>
          <cell r="M84">
            <v>5.3825713019999997</v>
          </cell>
          <cell r="N84">
            <v>6.9450694789999998</v>
          </cell>
          <cell r="O84">
            <v>8.2098737120000003</v>
          </cell>
          <cell r="P84">
            <v>9.0263985340000001</v>
          </cell>
        </row>
        <row r="85">
          <cell r="B85">
            <v>5.8371742999999997E-2</v>
          </cell>
          <cell r="C85">
            <v>0.38960634599999999</v>
          </cell>
          <cell r="D85">
            <v>0.95562913000000005</v>
          </cell>
          <cell r="E85">
            <v>0.97747024199999999</v>
          </cell>
          <cell r="F85">
            <v>0.97779804800000003</v>
          </cell>
          <cell r="G85">
            <v>1.0406994190000001</v>
          </cell>
          <cell r="H85">
            <v>1.5102515670000001</v>
          </cell>
          <cell r="I85">
            <v>0.97471575600000004</v>
          </cell>
          <cell r="J85">
            <v>1.6599816519999999</v>
          </cell>
          <cell r="K85">
            <v>2.0330582100000001</v>
          </cell>
          <cell r="L85">
            <v>1.8186323630000001</v>
          </cell>
          <cell r="M85">
            <v>2.6241487810000002</v>
          </cell>
          <cell r="N85">
            <v>3.3620621769999999</v>
          </cell>
          <cell r="O85">
            <v>3.9933690990000001</v>
          </cell>
          <cell r="P85">
            <v>4.4683529059999998</v>
          </cell>
        </row>
        <row r="86">
          <cell r="B86">
            <v>5.9668276999999999E-2</v>
          </cell>
          <cell r="C86">
            <v>0.49126579799999998</v>
          </cell>
          <cell r="D86">
            <v>1.2356488910000001</v>
          </cell>
          <cell r="E86">
            <v>1.244458657</v>
          </cell>
          <cell r="F86">
            <v>1.2247490299999999</v>
          </cell>
          <cell r="G86">
            <v>1.2807026370000001</v>
          </cell>
          <cell r="H86">
            <v>1.769025694</v>
          </cell>
          <cell r="I86">
            <v>1.0880783979999999</v>
          </cell>
          <cell r="J86">
            <v>1.8077257</v>
          </cell>
          <cell r="K86">
            <v>2.239893076</v>
          </cell>
          <cell r="L86">
            <v>2.0124515010000001</v>
          </cell>
          <cell r="M86">
            <v>2.758422522</v>
          </cell>
          <cell r="N86">
            <v>3.5830073019999999</v>
          </cell>
          <cell r="O86">
            <v>4.2165046119999996</v>
          </cell>
          <cell r="P86">
            <v>4.5580456280000003</v>
          </cell>
        </row>
        <row r="87">
          <cell r="B87">
            <v>0.25040653800000001</v>
          </cell>
          <cell r="C87">
            <v>1.3731474429999999</v>
          </cell>
          <cell r="D87">
            <v>3.038115667</v>
          </cell>
          <cell r="E87">
            <v>2.8245728880000001</v>
          </cell>
          <cell r="F87">
            <v>2.8597156369999999</v>
          </cell>
          <cell r="G87">
            <v>2.9683291289999998</v>
          </cell>
          <cell r="H87">
            <v>4.2607823419999997</v>
          </cell>
          <cell r="I87">
            <v>2.7026938089999999</v>
          </cell>
          <cell r="J87">
            <v>3.9777057689999999</v>
          </cell>
          <cell r="K87">
            <v>4.4518495690000002</v>
          </cell>
          <cell r="L87">
            <v>4.3453461730000003</v>
          </cell>
          <cell r="M87">
            <v>4.9697120809999999</v>
          </cell>
          <cell r="N87">
            <v>6.4814849670000001</v>
          </cell>
          <cell r="O87">
            <v>7.385499899</v>
          </cell>
          <cell r="P87">
            <v>7.9908980969999996</v>
          </cell>
        </row>
        <row r="88">
          <cell r="B88">
            <v>1.59371E-4</v>
          </cell>
          <cell r="C88">
            <v>0.20514148900000001</v>
          </cell>
          <cell r="D88">
            <v>0.55150109599999997</v>
          </cell>
          <cell r="E88">
            <v>0.54762971299999996</v>
          </cell>
          <cell r="F88">
            <v>0.56386031999999997</v>
          </cell>
          <cell r="G88">
            <v>0.58741344799999995</v>
          </cell>
          <cell r="H88">
            <v>0.71107040300000002</v>
          </cell>
          <cell r="I88">
            <v>0.43641008599999997</v>
          </cell>
          <cell r="J88">
            <v>0.725487145</v>
          </cell>
          <cell r="K88">
            <v>0.78638020399999997</v>
          </cell>
          <cell r="L88">
            <v>0.75438803099999996</v>
          </cell>
          <cell r="M88">
            <v>0.78214542099999995</v>
          </cell>
          <cell r="N88">
            <v>1.000294894</v>
          </cell>
          <cell r="O88">
            <v>1.1226909780000001</v>
          </cell>
          <cell r="P88">
            <v>1.2017715200000001</v>
          </cell>
        </row>
        <row r="89">
          <cell r="B89">
            <v>0.248913571</v>
          </cell>
          <cell r="C89">
            <v>0.500268516</v>
          </cell>
          <cell r="D89">
            <v>0.72739807099999998</v>
          </cell>
          <cell r="E89">
            <v>0.53477381099999999</v>
          </cell>
          <cell r="F89">
            <v>0.57960496500000003</v>
          </cell>
          <cell r="G89">
            <v>0.59447640199999996</v>
          </cell>
          <cell r="H89">
            <v>1.2517493980000001</v>
          </cell>
          <cell r="I89">
            <v>0.83883522200000005</v>
          </cell>
          <cell r="J89">
            <v>0.97177878200000001</v>
          </cell>
          <cell r="K89">
            <v>1.1412004250000001</v>
          </cell>
          <cell r="L89">
            <v>1.056334533</v>
          </cell>
          <cell r="M89">
            <v>0.52684340100000004</v>
          </cell>
          <cell r="N89">
            <v>0.78532867100000003</v>
          </cell>
          <cell r="O89">
            <v>0.70334759700000005</v>
          </cell>
          <cell r="P89">
            <v>0.74014438800000004</v>
          </cell>
        </row>
        <row r="90">
          <cell r="B90">
            <v>1.333597E-3</v>
          </cell>
          <cell r="C90">
            <v>0.66773743799999996</v>
          </cell>
          <cell r="D90">
            <v>1.759216501</v>
          </cell>
          <cell r="E90">
            <v>1.7421693650000001</v>
          </cell>
          <cell r="F90">
            <v>1.7162503520000001</v>
          </cell>
          <cell r="G90">
            <v>1.7864392790000001</v>
          </cell>
          <cell r="H90">
            <v>2.297962541</v>
          </cell>
          <cell r="I90">
            <v>1.4274484999999999</v>
          </cell>
          <cell r="J90">
            <v>2.2804398419999998</v>
          </cell>
          <cell r="K90">
            <v>2.5242689399999998</v>
          </cell>
          <cell r="L90">
            <v>2.5346236090000001</v>
          </cell>
          <cell r="M90">
            <v>3.6607232590000001</v>
          </cell>
          <cell r="N90">
            <v>4.6958614020000002</v>
          </cell>
          <cell r="O90">
            <v>5.5594613229999998</v>
          </cell>
          <cell r="P90">
            <v>6.0489821880000001</v>
          </cell>
        </row>
        <row r="91"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2.0907099999999999E-4</v>
          </cell>
          <cell r="J91">
            <v>1.258115E-3</v>
          </cell>
          <cell r="K91">
            <v>2.199945E-3</v>
          </cell>
          <cell r="L91">
            <v>1.4587249999999999E-3</v>
          </cell>
          <cell r="M91">
            <v>2.9144300000000001E-4</v>
          </cell>
          <cell r="N91">
            <v>3.12393E-4</v>
          </cell>
          <cell r="O91">
            <v>6.8268500000000004E-4</v>
          </cell>
          <cell r="P91">
            <v>6.68153E-4</v>
          </cell>
        </row>
        <row r="92"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</row>
        <row r="93">
          <cell r="B93">
            <v>2343.0599731970001</v>
          </cell>
          <cell r="C93">
            <v>2735.2527797080002</v>
          </cell>
          <cell r="D93">
            <v>3577.85631242</v>
          </cell>
          <cell r="E93">
            <v>2733.3779231130002</v>
          </cell>
          <cell r="F93">
            <v>3192.7191399940002</v>
          </cell>
          <cell r="G93">
            <v>3577.1891230669999</v>
          </cell>
          <cell r="H93">
            <v>2807.2662468029998</v>
          </cell>
          <cell r="I93">
            <v>2965.4253304439999</v>
          </cell>
          <cell r="J93">
            <v>3506.6196780179998</v>
          </cell>
          <cell r="K93">
            <v>3430.6831885430001</v>
          </cell>
          <cell r="L93">
            <v>3368.8633215630002</v>
          </cell>
          <cell r="M93">
            <v>3345.6709646250001</v>
          </cell>
          <cell r="N93">
            <v>3248.7052506109999</v>
          </cell>
          <cell r="O93">
            <v>3881.9782218959999</v>
          </cell>
          <cell r="P93">
            <v>3743.7039658369999</v>
          </cell>
        </row>
        <row r="94">
          <cell r="B94">
            <v>0</v>
          </cell>
          <cell r="C94">
            <v>202.748691662</v>
          </cell>
          <cell r="D94">
            <v>559.94069949300001</v>
          </cell>
          <cell r="E94">
            <v>554.88456809000002</v>
          </cell>
          <cell r="F94">
            <v>575.26859653700001</v>
          </cell>
          <cell r="G94">
            <v>569.54982069499999</v>
          </cell>
          <cell r="H94">
            <v>632.40456744000005</v>
          </cell>
          <cell r="I94">
            <v>391.219325067</v>
          </cell>
          <cell r="J94">
            <v>616.86326293499997</v>
          </cell>
          <cell r="K94">
            <v>714.93072412599997</v>
          </cell>
          <cell r="L94">
            <v>688.636761138</v>
          </cell>
          <cell r="M94">
            <v>701.577383661</v>
          </cell>
          <cell r="N94">
            <v>827.48106236299998</v>
          </cell>
          <cell r="O94">
            <v>903.99871643400002</v>
          </cell>
          <cell r="P94">
            <v>981.46278137499996</v>
          </cell>
        </row>
        <row r="95">
          <cell r="B95">
            <v>2315.9851499500001</v>
          </cell>
          <cell r="C95">
            <v>2503.4296735930002</v>
          </cell>
          <cell r="D95">
            <v>2992.1414732570001</v>
          </cell>
          <cell r="E95">
            <v>2151.9787730580001</v>
          </cell>
          <cell r="F95">
            <v>2589.1128433489998</v>
          </cell>
          <cell r="G95">
            <v>2976.132749677</v>
          </cell>
          <cell r="H95">
            <v>2146.263075806</v>
          </cell>
          <cell r="I95">
            <v>2545.2468701580001</v>
          </cell>
          <cell r="J95">
            <v>2813.1485843539999</v>
          </cell>
          <cell r="K95">
            <v>2624.7468358209999</v>
          </cell>
          <cell r="L95">
            <v>2620.0362802529999</v>
          </cell>
          <cell r="M95">
            <v>2579.8919933020002</v>
          </cell>
          <cell r="N95">
            <v>2342.7728192909999</v>
          </cell>
          <cell r="O95">
            <v>2896.9421800499999</v>
          </cell>
          <cell r="P95">
            <v>2704.1142927860001</v>
          </cell>
        </row>
        <row r="96">
          <cell r="B96">
            <v>27.074823247000001</v>
          </cell>
          <cell r="C96">
            <v>29.074414452999999</v>
          </cell>
          <cell r="D96">
            <v>25.77413967</v>
          </cell>
          <cell r="E96">
            <v>26.514581965000001</v>
          </cell>
          <cell r="F96">
            <v>28.337700108</v>
          </cell>
          <cell r="G96">
            <v>31.506552695</v>
          </cell>
          <cell r="H96">
            <v>28.598603557000001</v>
          </cell>
          <cell r="I96">
            <v>28.959135219</v>
          </cell>
          <cell r="J96">
            <v>76.607830729</v>
          </cell>
          <cell r="K96">
            <v>91.005628596999998</v>
          </cell>
          <cell r="L96">
            <v>60.190280170999998</v>
          </cell>
          <cell r="M96">
            <v>64.201587661000005</v>
          </cell>
          <cell r="N96">
            <v>78.451368957</v>
          </cell>
          <cell r="O96">
            <v>81.037325410999998</v>
          </cell>
          <cell r="P96">
            <v>58.126891675000003</v>
          </cell>
        </row>
        <row r="97">
          <cell r="B97">
            <v>8282.1573389160003</v>
          </cell>
          <cell r="C97">
            <v>9564.8181756779995</v>
          </cell>
          <cell r="D97">
            <v>11380.995723291</v>
          </cell>
          <cell r="E97">
            <v>10668.636462554001</v>
          </cell>
          <cell r="F97">
            <v>11764.715716494</v>
          </cell>
          <cell r="G97">
            <v>12639.541834747</v>
          </cell>
          <cell r="H97">
            <v>10965.705326743</v>
          </cell>
          <cell r="I97">
            <v>11919.562787332001</v>
          </cell>
          <cell r="J97">
            <v>12457.711353598999</v>
          </cell>
          <cell r="K97">
            <v>12592.483116247</v>
          </cell>
          <cell r="L97">
            <v>12422.589905002</v>
          </cell>
          <cell r="M97">
            <v>12065.281471767999</v>
          </cell>
          <cell r="N97">
            <v>12161.388037495</v>
          </cell>
          <cell r="O97">
            <v>12320.755637447999</v>
          </cell>
          <cell r="P97">
            <v>12131.358039971999</v>
          </cell>
        </row>
        <row r="98">
          <cell r="B98">
            <v>0</v>
          </cell>
          <cell r="C98">
            <v>41.308199999999999</v>
          </cell>
          <cell r="D98">
            <v>122.04298</v>
          </cell>
          <cell r="E98">
            <v>112.86932</v>
          </cell>
          <cell r="F98">
            <v>108.21244</v>
          </cell>
          <cell r="G98">
            <v>105.5993</v>
          </cell>
          <cell r="H98">
            <v>126.55508</v>
          </cell>
          <cell r="I98">
            <v>77.707440000000005</v>
          </cell>
          <cell r="J98">
            <v>143.75541000000001</v>
          </cell>
          <cell r="K98">
            <v>193.48398</v>
          </cell>
          <cell r="L98">
            <v>190.61095</v>
          </cell>
          <cell r="M98">
            <v>196.74009000000001</v>
          </cell>
          <cell r="N98">
            <v>277.04682000000003</v>
          </cell>
          <cell r="O98">
            <v>280.33789000000002</v>
          </cell>
          <cell r="P98">
            <v>300.04565000000002</v>
          </cell>
        </row>
        <row r="99"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</row>
        <row r="100">
          <cell r="B100">
            <v>0</v>
          </cell>
          <cell r="C100">
            <v>41.308199999999999</v>
          </cell>
          <cell r="D100">
            <v>122.04298</v>
          </cell>
          <cell r="E100">
            <v>112.86932</v>
          </cell>
          <cell r="F100">
            <v>108.21244</v>
          </cell>
          <cell r="G100">
            <v>105.5993</v>
          </cell>
          <cell r="H100">
            <v>126.55508</v>
          </cell>
          <cell r="I100">
            <v>77.707440000000005</v>
          </cell>
          <cell r="J100">
            <v>143.75541000000001</v>
          </cell>
          <cell r="K100">
            <v>193.48398</v>
          </cell>
          <cell r="L100">
            <v>190.61095</v>
          </cell>
          <cell r="M100">
            <v>196.74009000000001</v>
          </cell>
          <cell r="N100">
            <v>277.04682000000003</v>
          </cell>
          <cell r="O100">
            <v>280.33789000000002</v>
          </cell>
          <cell r="P100">
            <v>300.04565000000002</v>
          </cell>
        </row>
        <row r="101"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</row>
        <row r="102"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</row>
        <row r="103">
          <cell r="B103">
            <v>0</v>
          </cell>
          <cell r="C103">
            <v>54.431100000000001</v>
          </cell>
          <cell r="D103">
            <v>158.18415999999999</v>
          </cell>
          <cell r="E103">
            <v>146.01562999999999</v>
          </cell>
          <cell r="F103">
            <v>146.61784</v>
          </cell>
          <cell r="G103">
            <v>139.49540999999999</v>
          </cell>
          <cell r="H103">
            <v>188.64609999999999</v>
          </cell>
          <cell r="I103">
            <v>120.75063</v>
          </cell>
          <cell r="J103">
            <v>233.20968999999999</v>
          </cell>
          <cell r="K103">
            <v>295.64998000000003</v>
          </cell>
          <cell r="L103">
            <v>293.78370999999999</v>
          </cell>
          <cell r="M103">
            <v>304.69114999999999</v>
          </cell>
          <cell r="N103">
            <v>487.88941</v>
          </cell>
          <cell r="O103">
            <v>475.70159999999998</v>
          </cell>
          <cell r="P103">
            <v>504.82398000000001</v>
          </cell>
        </row>
        <row r="104">
          <cell r="B104">
            <v>0</v>
          </cell>
          <cell r="C104">
            <v>54.431100000000001</v>
          </cell>
          <cell r="D104">
            <v>158.18415999999999</v>
          </cell>
          <cell r="E104">
            <v>146.01562999999999</v>
          </cell>
          <cell r="F104">
            <v>146.61784</v>
          </cell>
          <cell r="G104">
            <v>139.49540999999999</v>
          </cell>
          <cell r="H104">
            <v>188.64609999999999</v>
          </cell>
          <cell r="I104">
            <v>120.75063</v>
          </cell>
          <cell r="J104">
            <v>233.20968999999999</v>
          </cell>
          <cell r="K104">
            <v>295.64998000000003</v>
          </cell>
          <cell r="L104">
            <v>293.78370999999999</v>
          </cell>
          <cell r="M104">
            <v>304.69114999999999</v>
          </cell>
          <cell r="N104">
            <v>487.88941</v>
          </cell>
          <cell r="O104">
            <v>475.70159999999998</v>
          </cell>
          <cell r="P104">
            <v>504.82398000000001</v>
          </cell>
        </row>
        <row r="105"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B107">
            <v>-1.0000000000000001E-9</v>
          </cell>
          <cell r="C107">
            <v>51.614460721</v>
          </cell>
          <cell r="D107">
            <v>121.393296823</v>
          </cell>
          <cell r="E107">
            <v>103.303009461</v>
          </cell>
          <cell r="F107">
            <v>67.600024309999995</v>
          </cell>
          <cell r="G107">
            <v>59.745708587999999</v>
          </cell>
          <cell r="H107">
            <v>80.042912267999995</v>
          </cell>
          <cell r="I107">
            <v>74.087125869999994</v>
          </cell>
          <cell r="J107">
            <v>122.071459311</v>
          </cell>
          <cell r="K107">
            <v>78.905821477000003</v>
          </cell>
          <cell r="L107">
            <v>71.221183707999998</v>
          </cell>
          <cell r="M107">
            <v>40.995905762</v>
          </cell>
          <cell r="N107">
            <v>162.501234979</v>
          </cell>
          <cell r="O107">
            <v>318.269162145</v>
          </cell>
          <cell r="P107">
            <v>91.690594445000002</v>
          </cell>
        </row>
        <row r="108">
          <cell r="B108">
            <v>8282.1573389149999</v>
          </cell>
          <cell r="C108">
            <v>9629.5555363990006</v>
          </cell>
          <cell r="D108">
            <v>11538.530200114001</v>
          </cell>
          <cell r="E108">
            <v>10805.085782014999</v>
          </cell>
          <cell r="F108">
            <v>11870.721140804</v>
          </cell>
          <cell r="G108">
            <v>12733.183653335</v>
          </cell>
          <cell r="H108">
            <v>11107.839259011</v>
          </cell>
          <cell r="I108">
            <v>12036.693103202</v>
          </cell>
          <cell r="J108">
            <v>12669.23709291</v>
          </cell>
          <cell r="K108">
            <v>12773.554937724</v>
          </cell>
          <cell r="L108">
            <v>12596.983848710001</v>
          </cell>
          <cell r="M108">
            <v>12214.228437530001</v>
          </cell>
          <cell r="N108">
            <v>12534.731862474</v>
          </cell>
          <cell r="O108">
            <v>12834.388509593</v>
          </cell>
          <cell r="P108">
            <v>12427.826964417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_aea_ch4"/>
    </sheetNames>
    <sheetDataSet>
      <sheetData sheetId="0">
        <row r="7">
          <cell r="B7">
            <v>318968.93006320798</v>
          </cell>
          <cell r="C7">
            <v>315839.43720269902</v>
          </cell>
          <cell r="D7">
            <v>313349.91416522698</v>
          </cell>
          <cell r="E7">
            <v>307078.22849878302</v>
          </cell>
          <cell r="F7">
            <v>304155.32027817803</v>
          </cell>
          <cell r="G7">
            <v>296668.95494990598</v>
          </cell>
          <cell r="H7">
            <v>293675.06861337798</v>
          </cell>
          <cell r="I7">
            <v>292748.232835642</v>
          </cell>
          <cell r="J7">
            <v>290451.09351820801</v>
          </cell>
          <cell r="K7">
            <v>284548.99928663502</v>
          </cell>
          <cell r="L7">
            <v>281707.28615223197</v>
          </cell>
          <cell r="M7">
            <v>278893.897189315</v>
          </cell>
          <cell r="N7">
            <v>275154.17316626001</v>
          </cell>
          <cell r="O7">
            <v>269649.16118066502</v>
          </cell>
          <cell r="P7">
            <v>262942.509704781</v>
          </cell>
        </row>
        <row r="8">
          <cell r="B8">
            <v>210714.876875794</v>
          </cell>
          <cell r="C8">
            <v>212647.78056030499</v>
          </cell>
          <cell r="D8">
            <v>214435.494082933</v>
          </cell>
          <cell r="E8">
            <v>213168.38433117501</v>
          </cell>
          <cell r="F8">
            <v>214912.29281806099</v>
          </cell>
          <cell r="G8">
            <v>213338.98808142301</v>
          </cell>
          <cell r="H8">
            <v>213795.86752387401</v>
          </cell>
          <cell r="I8">
            <v>216912.23660305401</v>
          </cell>
          <cell r="J8">
            <v>218227.18700794401</v>
          </cell>
          <cell r="K8">
            <v>214166.81205392399</v>
          </cell>
          <cell r="L8">
            <v>215231.221465907</v>
          </cell>
          <cell r="M8">
            <v>214387.522444198</v>
          </cell>
          <cell r="N8">
            <v>214897.10461463901</v>
          </cell>
          <cell r="O8">
            <v>212871.64504199999</v>
          </cell>
          <cell r="P8">
            <v>208664.24372313</v>
          </cell>
        </row>
        <row r="9">
          <cell r="B9">
            <v>210525.30365808099</v>
          </cell>
          <cell r="C9">
            <v>212464.35227920901</v>
          </cell>
          <cell r="D9">
            <v>214253.071125738</v>
          </cell>
          <cell r="E9">
            <v>212993.26073414201</v>
          </cell>
          <cell r="F9">
            <v>214738.691359547</v>
          </cell>
          <cell r="G9">
            <v>213179.202451163</v>
          </cell>
          <cell r="H9">
            <v>213647.79960123301</v>
          </cell>
          <cell r="I9">
            <v>216774.41916159299</v>
          </cell>
          <cell r="J9">
            <v>218114.133372332</v>
          </cell>
          <cell r="K9">
            <v>214056.85901135</v>
          </cell>
          <cell r="L9">
            <v>215117.68485277501</v>
          </cell>
          <cell r="M9">
            <v>214292.16208007801</v>
          </cell>
          <cell r="N9">
            <v>214811.44611218799</v>
          </cell>
          <cell r="O9">
            <v>212793.43662479901</v>
          </cell>
          <cell r="P9">
            <v>208612.91365543901</v>
          </cell>
        </row>
        <row r="10">
          <cell r="B10">
            <v>168.67659231499999</v>
          </cell>
          <cell r="C10">
            <v>167.51619886500001</v>
          </cell>
          <cell r="D10">
            <v>165.37854249700001</v>
          </cell>
          <cell r="E10">
            <v>160.295041801</v>
          </cell>
          <cell r="F10">
            <v>159.00871454599999</v>
          </cell>
          <cell r="G10">
            <v>146.17815260200001</v>
          </cell>
          <cell r="H10">
            <v>134.29263248199999</v>
          </cell>
          <cell r="I10">
            <v>124.51445517400001</v>
          </cell>
          <cell r="J10">
            <v>99.894325739999999</v>
          </cell>
          <cell r="K10">
            <v>97.232977957000003</v>
          </cell>
          <cell r="L10">
            <v>99.248285711999998</v>
          </cell>
          <cell r="M10">
            <v>82.504441001999993</v>
          </cell>
          <cell r="N10">
            <v>72.437478337000002</v>
          </cell>
          <cell r="O10">
            <v>64.947695936000002</v>
          </cell>
          <cell r="P10">
            <v>38.143048438000001</v>
          </cell>
        </row>
        <row r="11">
          <cell r="B11">
            <v>20.896625399000001</v>
          </cell>
          <cell r="C11">
            <v>15.912082229999999</v>
          </cell>
          <cell r="D11">
            <v>17.044414699000001</v>
          </cell>
          <cell r="E11">
            <v>14.828555231999999</v>
          </cell>
          <cell r="F11">
            <v>14.592743968000001</v>
          </cell>
          <cell r="G11">
            <v>13.607477658000001</v>
          </cell>
          <cell r="H11">
            <v>13.775290160000001</v>
          </cell>
          <cell r="I11">
            <v>13.302986288</v>
          </cell>
          <cell r="J11">
            <v>13.159309872</v>
          </cell>
          <cell r="K11">
            <v>12.720064616</v>
          </cell>
          <cell r="L11">
            <v>14.28832742</v>
          </cell>
          <cell r="M11">
            <v>12.855923119</v>
          </cell>
          <cell r="N11">
            <v>13.221024113</v>
          </cell>
          <cell r="O11">
            <v>13.260721265999999</v>
          </cell>
          <cell r="P11">
            <v>13.187019253000001</v>
          </cell>
        </row>
        <row r="12">
          <cell r="B12">
            <v>2049.6822933499998</v>
          </cell>
          <cell r="C12">
            <v>1981.5785274760001</v>
          </cell>
          <cell r="D12">
            <v>1970.7577368330001</v>
          </cell>
          <cell r="E12">
            <v>1923.438018394</v>
          </cell>
          <cell r="F12">
            <v>1793.3970066710001</v>
          </cell>
          <cell r="G12">
            <v>1856.6173132490001</v>
          </cell>
          <cell r="H12">
            <v>1741.1883188859999</v>
          </cell>
          <cell r="I12">
            <v>1802.3323676949999</v>
          </cell>
          <cell r="J12">
            <v>1702.584816521</v>
          </cell>
          <cell r="K12">
            <v>1664.0471336549999</v>
          </cell>
          <cell r="L12">
            <v>1651.2117404779999</v>
          </cell>
          <cell r="M12">
            <v>1632.4958997460001</v>
          </cell>
          <cell r="N12">
            <v>1619.0176764170001</v>
          </cell>
          <cell r="O12">
            <v>1607.793409781</v>
          </cell>
          <cell r="P12">
            <v>1589.605890416</v>
          </cell>
        </row>
        <row r="13">
          <cell r="B13">
            <v>6341.6699827490002</v>
          </cell>
          <cell r="C13">
            <v>4039.5516152629998</v>
          </cell>
          <cell r="D13">
            <v>4487.0659501390001</v>
          </cell>
          <cell r="E13">
            <v>3936.5632981469998</v>
          </cell>
          <cell r="F13">
            <v>3374.2769823580002</v>
          </cell>
          <cell r="G13">
            <v>3726.5980720890002</v>
          </cell>
          <cell r="H13">
            <v>3983.955510063</v>
          </cell>
          <cell r="I13">
            <v>3942.8529261530002</v>
          </cell>
          <cell r="J13">
            <v>3626.9320647959998</v>
          </cell>
          <cell r="K13">
            <v>3547.2854529480001</v>
          </cell>
          <cell r="L13">
            <v>3649.8825309029999</v>
          </cell>
          <cell r="M13">
            <v>3616.1848384609998</v>
          </cell>
          <cell r="N13">
            <v>3228.333917419</v>
          </cell>
          <cell r="O13">
            <v>3139.066506223</v>
          </cell>
          <cell r="P13">
            <v>3066.826062828</v>
          </cell>
        </row>
        <row r="14">
          <cell r="B14">
            <v>146.24914068800001</v>
          </cell>
          <cell r="C14">
            <v>132.18499278900001</v>
          </cell>
          <cell r="D14">
            <v>175.19033377400001</v>
          </cell>
          <cell r="E14">
            <v>160.24122273200001</v>
          </cell>
          <cell r="F14">
            <v>179.828508704</v>
          </cell>
          <cell r="G14">
            <v>191.15016889399999</v>
          </cell>
          <cell r="H14">
            <v>234.64272201399999</v>
          </cell>
          <cell r="I14">
            <v>243.80509645699999</v>
          </cell>
          <cell r="J14">
            <v>288.81707119700002</v>
          </cell>
          <cell r="K14">
            <v>345.89897774600001</v>
          </cell>
          <cell r="L14">
            <v>370.29833705800002</v>
          </cell>
          <cell r="M14">
            <v>427.48472872999997</v>
          </cell>
          <cell r="N14">
            <v>434.373528378</v>
          </cell>
          <cell r="O14">
            <v>514.62768313799995</v>
          </cell>
          <cell r="P14">
            <v>494.36690479700002</v>
          </cell>
        </row>
        <row r="15">
          <cell r="B15">
            <v>7.2681343820000004</v>
          </cell>
          <cell r="C15">
            <v>18.665258862000002</v>
          </cell>
          <cell r="D15">
            <v>19.367225688000001</v>
          </cell>
          <cell r="E15">
            <v>18.834312436000001</v>
          </cell>
          <cell r="F15">
            <v>22.156489772</v>
          </cell>
          <cell r="G15">
            <v>15.67092538</v>
          </cell>
          <cell r="H15">
            <v>31.016816299999999</v>
          </cell>
          <cell r="I15">
            <v>29.551451134000001</v>
          </cell>
          <cell r="J15">
            <v>28.091808545999999</v>
          </cell>
          <cell r="K15">
            <v>29.248474409</v>
          </cell>
          <cell r="L15">
            <v>28.094573200999999</v>
          </cell>
          <cell r="M15">
            <v>27.515825963000001</v>
          </cell>
          <cell r="N15">
            <v>21.606193247</v>
          </cell>
          <cell r="O15">
            <v>23.157854746000002</v>
          </cell>
          <cell r="P15">
            <v>13.245148624</v>
          </cell>
        </row>
        <row r="16">
          <cell r="B16">
            <v>125.007786495</v>
          </cell>
          <cell r="C16">
            <v>130.086098432</v>
          </cell>
          <cell r="D16">
            <v>170.92917500999999</v>
          </cell>
          <cell r="E16">
            <v>154.34574968800001</v>
          </cell>
          <cell r="F16">
            <v>153.164520571</v>
          </cell>
          <cell r="G16">
            <v>162.49383500299999</v>
          </cell>
          <cell r="H16">
            <v>170.45620192999999</v>
          </cell>
          <cell r="I16">
            <v>167.787986539</v>
          </cell>
          <cell r="J16">
            <v>156.79485964400001</v>
          </cell>
          <cell r="K16">
            <v>159.894594208</v>
          </cell>
          <cell r="L16">
            <v>164.00023346699999</v>
          </cell>
          <cell r="M16">
            <v>154.64247859599999</v>
          </cell>
          <cell r="N16">
            <v>152.63234053400001</v>
          </cell>
          <cell r="O16">
            <v>169.26397788200001</v>
          </cell>
          <cell r="P16">
            <v>161.35984162400001</v>
          </cell>
        </row>
        <row r="17">
          <cell r="B17">
            <v>7.4703153850000001</v>
          </cell>
          <cell r="C17">
            <v>6.9834010490000002</v>
          </cell>
          <cell r="D17">
            <v>7.0112444649999999</v>
          </cell>
          <cell r="E17">
            <v>6.6425531160000002</v>
          </cell>
          <cell r="F17">
            <v>6.4290110110000001</v>
          </cell>
          <cell r="G17">
            <v>6.2892542020000004</v>
          </cell>
          <cell r="H17">
            <v>5.7052064739999997</v>
          </cell>
          <cell r="I17">
            <v>6.3962622619999996</v>
          </cell>
          <cell r="J17">
            <v>6.0343948860000003</v>
          </cell>
          <cell r="K17">
            <v>5.8691937510000001</v>
          </cell>
          <cell r="L17">
            <v>5.0890882020000001</v>
          </cell>
          <cell r="M17">
            <v>5.4833783269999996</v>
          </cell>
          <cell r="N17">
            <v>5.1110847970000002</v>
          </cell>
          <cell r="O17">
            <v>5.5058162780000002</v>
          </cell>
          <cell r="P17">
            <v>4.7728389790000003</v>
          </cell>
        </row>
        <row r="18">
          <cell r="B18">
            <v>100.03952989699999</v>
          </cell>
          <cell r="C18">
            <v>105.80346056099999</v>
          </cell>
          <cell r="D18">
            <v>122.746418758</v>
          </cell>
          <cell r="E18">
            <v>111.722010321</v>
          </cell>
          <cell r="F18">
            <v>111.91223605899999</v>
          </cell>
          <cell r="G18">
            <v>127.58630673</v>
          </cell>
          <cell r="H18">
            <v>132.59466754900001</v>
          </cell>
          <cell r="I18">
            <v>126.728468979</v>
          </cell>
          <cell r="J18">
            <v>119.41841958099999</v>
          </cell>
          <cell r="K18">
            <v>123.497001634</v>
          </cell>
          <cell r="L18">
            <v>129.829924261</v>
          </cell>
          <cell r="M18">
            <v>119.299933611</v>
          </cell>
          <cell r="N18">
            <v>117.218595603</v>
          </cell>
          <cell r="O18">
            <v>133.53565229500001</v>
          </cell>
          <cell r="P18">
            <v>124.237033547</v>
          </cell>
        </row>
        <row r="19">
          <cell r="B19">
            <v>17.497941213000001</v>
          </cell>
          <cell r="C19">
            <v>17.299236821000001</v>
          </cell>
          <cell r="D19">
            <v>41.171511787</v>
          </cell>
          <cell r="E19">
            <v>35.981186250999997</v>
          </cell>
          <cell r="F19">
            <v>34.823273501000003</v>
          </cell>
          <cell r="G19">
            <v>28.618274070999998</v>
          </cell>
          <cell r="H19">
            <v>32.156327906999998</v>
          </cell>
          <cell r="I19">
            <v>34.663255296999999</v>
          </cell>
          <cell r="J19">
            <v>31.342045177999999</v>
          </cell>
          <cell r="K19">
            <v>30.528398822</v>
          </cell>
          <cell r="L19">
            <v>29.081221004</v>
          </cell>
          <cell r="M19">
            <v>29.859166657999999</v>
          </cell>
          <cell r="N19">
            <v>30.302660134</v>
          </cell>
          <cell r="O19">
            <v>30.222509308999999</v>
          </cell>
          <cell r="P19">
            <v>32.349969098000003</v>
          </cell>
        </row>
        <row r="20">
          <cell r="B20">
            <v>656.79932119700004</v>
          </cell>
          <cell r="C20">
            <v>607.64942238799995</v>
          </cell>
          <cell r="D20">
            <v>684.59269745400002</v>
          </cell>
          <cell r="E20">
            <v>616.58735295099996</v>
          </cell>
          <cell r="F20">
            <v>571.92982302200005</v>
          </cell>
          <cell r="G20">
            <v>494.908621842</v>
          </cell>
          <cell r="H20">
            <v>417.87743683999997</v>
          </cell>
          <cell r="I20">
            <v>400.218813834</v>
          </cell>
          <cell r="J20">
            <v>398.93729911299999</v>
          </cell>
          <cell r="K20">
            <v>401.23633326499998</v>
          </cell>
          <cell r="L20">
            <v>420.01865567999999</v>
          </cell>
          <cell r="M20">
            <v>493.29231381</v>
          </cell>
          <cell r="N20">
            <v>423.76914478499998</v>
          </cell>
          <cell r="O20">
            <v>376.70845645000003</v>
          </cell>
          <cell r="P20">
            <v>327.58817000400001</v>
          </cell>
        </row>
        <row r="21">
          <cell r="B21">
            <v>1597.507808092</v>
          </cell>
          <cell r="C21">
            <v>1186.884133709</v>
          </cell>
          <cell r="D21">
            <v>1527.0771285979999</v>
          </cell>
          <cell r="E21">
            <v>1276.4094888540001</v>
          </cell>
          <cell r="F21">
            <v>1299.434080042</v>
          </cell>
          <cell r="G21">
            <v>1349.4668401470001</v>
          </cell>
          <cell r="H21">
            <v>1473.6247224270001</v>
          </cell>
          <cell r="I21">
            <v>1405.25645803</v>
          </cell>
          <cell r="J21">
            <v>1287.650316125</v>
          </cell>
          <cell r="K21">
            <v>1522.0681965240001</v>
          </cell>
          <cell r="L21">
            <v>1492.2448348600001</v>
          </cell>
          <cell r="M21">
            <v>1374.749152974</v>
          </cell>
          <cell r="N21">
            <v>1366.3901935389999</v>
          </cell>
          <cell r="O21">
            <v>1358.5732122259999</v>
          </cell>
          <cell r="P21">
            <v>1159.041704601</v>
          </cell>
        </row>
        <row r="22">
          <cell r="B22">
            <v>20.109475102000001</v>
          </cell>
          <cell r="C22">
            <v>17.986881189999998</v>
          </cell>
          <cell r="D22">
            <v>20.190897153000002</v>
          </cell>
          <cell r="E22">
            <v>19.336226017000001</v>
          </cell>
          <cell r="F22">
            <v>21.981411122000001</v>
          </cell>
          <cell r="G22">
            <v>22.642588555</v>
          </cell>
          <cell r="H22">
            <v>19.059364170999999</v>
          </cell>
          <cell r="I22">
            <v>17.793520190999999</v>
          </cell>
          <cell r="J22">
            <v>18.513690889999999</v>
          </cell>
          <cell r="K22">
            <v>16.526022351999998</v>
          </cell>
          <cell r="L22">
            <v>21.038000306000001</v>
          </cell>
          <cell r="M22">
            <v>19.762457461</v>
          </cell>
          <cell r="N22">
            <v>18.514936975000001</v>
          </cell>
          <cell r="O22">
            <v>15.515163770999999</v>
          </cell>
          <cell r="P22">
            <v>19.469169109999999</v>
          </cell>
        </row>
        <row r="23">
          <cell r="B23">
            <v>1008.291505625</v>
          </cell>
          <cell r="C23">
            <v>762.96258603399997</v>
          </cell>
          <cell r="D23">
            <v>837.06576864600004</v>
          </cell>
          <cell r="E23">
            <v>684.73327560999996</v>
          </cell>
          <cell r="F23">
            <v>218.29830637200001</v>
          </cell>
          <cell r="G23">
            <v>591.31473560899997</v>
          </cell>
          <cell r="H23">
            <v>170.40390226900001</v>
          </cell>
          <cell r="I23">
            <v>828.011670708</v>
          </cell>
          <cell r="J23">
            <v>216.04015711</v>
          </cell>
          <cell r="K23">
            <v>203.71825420100001</v>
          </cell>
          <cell r="L23">
            <v>232.73488040199999</v>
          </cell>
          <cell r="M23">
            <v>204.10542912599999</v>
          </cell>
          <cell r="N23">
            <v>219.66303435099999</v>
          </cell>
          <cell r="O23">
            <v>251.749465254</v>
          </cell>
          <cell r="P23">
            <v>221.608927822</v>
          </cell>
        </row>
        <row r="24">
          <cell r="B24">
            <v>12.781773766000001</v>
          </cell>
          <cell r="C24">
            <v>12.20233926</v>
          </cell>
          <cell r="D24">
            <v>12.070329946999999</v>
          </cell>
          <cell r="E24">
            <v>11.785968268</v>
          </cell>
          <cell r="F24">
            <v>11.582715385</v>
          </cell>
          <cell r="G24">
            <v>11.730745580000001</v>
          </cell>
          <cell r="H24">
            <v>10.369386917</v>
          </cell>
          <cell r="I24">
            <v>10.508044536</v>
          </cell>
          <cell r="J24">
            <v>10.689377599</v>
          </cell>
          <cell r="K24">
            <v>10.401884474999999</v>
          </cell>
          <cell r="L24">
            <v>8.956894922</v>
          </cell>
          <cell r="M24">
            <v>9.7462429870000005</v>
          </cell>
          <cell r="N24">
            <v>8.9750495610000005</v>
          </cell>
          <cell r="O24">
            <v>9.3658311760000004</v>
          </cell>
          <cell r="P24">
            <v>7.8474782190000001</v>
          </cell>
        </row>
        <row r="25">
          <cell r="B25">
            <v>995.50973185999999</v>
          </cell>
          <cell r="C25">
            <v>750.76024677400005</v>
          </cell>
          <cell r="D25">
            <v>824.99543869900003</v>
          </cell>
          <cell r="E25">
            <v>672.94730734200004</v>
          </cell>
          <cell r="F25">
            <v>206.715590988</v>
          </cell>
          <cell r="G25">
            <v>579.58399003</v>
          </cell>
          <cell r="H25">
            <v>160.034515352</v>
          </cell>
          <cell r="I25">
            <v>817.50362617200005</v>
          </cell>
          <cell r="J25">
            <v>205.35077951100001</v>
          </cell>
          <cell r="K25">
            <v>193.316369726</v>
          </cell>
          <cell r="L25">
            <v>223.77798548000001</v>
          </cell>
          <cell r="M25">
            <v>194.359186139</v>
          </cell>
          <cell r="N25">
            <v>210.68798479</v>
          </cell>
          <cell r="O25">
            <v>242.383634078</v>
          </cell>
          <cell r="P25">
            <v>213.76144960299999</v>
          </cell>
        </row>
        <row r="26">
          <cell r="B26">
            <v>2750.6970221339998</v>
          </cell>
          <cell r="C26">
            <v>1151.5251334110001</v>
          </cell>
          <cell r="D26">
            <v>1019.972970292</v>
          </cell>
          <cell r="E26">
            <v>974.10902539100005</v>
          </cell>
          <cell r="F26">
            <v>875.10472008800002</v>
          </cell>
          <cell r="G26">
            <v>860.18247370500001</v>
          </cell>
          <cell r="H26">
            <v>1436.464682136</v>
          </cell>
          <cell r="I26">
            <v>820.60419458700005</v>
          </cell>
          <cell r="J26">
            <v>1204.142773323</v>
          </cell>
          <cell r="K26">
            <v>841.33253845499996</v>
          </cell>
          <cell r="L26">
            <v>897.706765195</v>
          </cell>
          <cell r="M26">
            <v>891.75373866300004</v>
          </cell>
          <cell r="N26">
            <v>570.88072388700004</v>
          </cell>
          <cell r="O26">
            <v>407.52702821399998</v>
          </cell>
          <cell r="P26">
            <v>651.17284063199997</v>
          </cell>
        </row>
        <row r="27">
          <cell r="B27">
            <v>2740.0026370539999</v>
          </cell>
          <cell r="C27">
            <v>1141.536003098</v>
          </cell>
          <cell r="D27">
            <v>1010.13752636</v>
          </cell>
          <cell r="E27">
            <v>964.80125767000004</v>
          </cell>
          <cell r="F27">
            <v>865.66617969799995</v>
          </cell>
          <cell r="G27">
            <v>849.39040759</v>
          </cell>
          <cell r="H27">
            <v>1428.554667033</v>
          </cell>
          <cell r="I27">
            <v>812.848778874</v>
          </cell>
          <cell r="J27">
            <v>1196.6360356959999</v>
          </cell>
          <cell r="K27">
            <v>834.51282869199997</v>
          </cell>
          <cell r="L27">
            <v>891.86450196800001</v>
          </cell>
          <cell r="M27">
            <v>886.19794313099999</v>
          </cell>
          <cell r="N27">
            <v>565.80389926199996</v>
          </cell>
          <cell r="O27">
            <v>401.38409777300001</v>
          </cell>
          <cell r="P27">
            <v>645.95277942300004</v>
          </cell>
        </row>
        <row r="28">
          <cell r="B28">
            <v>10.69438508</v>
          </cell>
          <cell r="C28">
            <v>9.9891303130000004</v>
          </cell>
          <cell r="D28">
            <v>9.8354439320000004</v>
          </cell>
          <cell r="E28">
            <v>9.3077677209999994</v>
          </cell>
          <cell r="F28">
            <v>9.43854039</v>
          </cell>
          <cell r="G28">
            <v>10.792066115000001</v>
          </cell>
          <cell r="H28">
            <v>7.9100151040000002</v>
          </cell>
          <cell r="I28">
            <v>7.7554157119999996</v>
          </cell>
          <cell r="J28">
            <v>7.5067376269999997</v>
          </cell>
          <cell r="K28">
            <v>6.8197097629999996</v>
          </cell>
          <cell r="L28">
            <v>5.8422632280000002</v>
          </cell>
          <cell r="M28">
            <v>5.5557955330000004</v>
          </cell>
          <cell r="N28">
            <v>5.0768246250000004</v>
          </cell>
          <cell r="O28">
            <v>6.1429304399999998</v>
          </cell>
          <cell r="P28">
            <v>5.2200612089999998</v>
          </cell>
        </row>
        <row r="29">
          <cell r="B29">
            <v>1.838283866</v>
          </cell>
          <cell r="C29">
            <v>1.948814842</v>
          </cell>
          <cell r="D29">
            <v>2.053543527</v>
          </cell>
          <cell r="E29">
            <v>1.9824735010000001</v>
          </cell>
          <cell r="F29">
            <v>2.2328585520000002</v>
          </cell>
          <cell r="G29">
            <v>3.0142321070000002</v>
          </cell>
          <cell r="H29">
            <v>2.2827427839999999</v>
          </cell>
          <cell r="I29">
            <v>2.2705560309999999</v>
          </cell>
          <cell r="J29">
            <v>2.4934571390000002</v>
          </cell>
          <cell r="K29">
            <v>2.4289660980000001</v>
          </cell>
          <cell r="L29">
            <v>2.1097161299999998</v>
          </cell>
          <cell r="M29">
            <v>1.7630434669999999</v>
          </cell>
          <cell r="N29">
            <v>1.499057549</v>
          </cell>
          <cell r="O29">
            <v>1.703760808</v>
          </cell>
          <cell r="P29">
            <v>1.4578708149999999</v>
          </cell>
        </row>
        <row r="30">
          <cell r="B30">
            <v>2.7249339479999999</v>
          </cell>
          <cell r="C30">
            <v>3.620112582</v>
          </cell>
          <cell r="D30">
            <v>3.5733567900000001</v>
          </cell>
          <cell r="E30">
            <v>3.101481964</v>
          </cell>
          <cell r="F30">
            <v>2.9297101099999998</v>
          </cell>
          <cell r="G30">
            <v>3.657833546</v>
          </cell>
          <cell r="H30">
            <v>2.7382512870000002</v>
          </cell>
          <cell r="I30">
            <v>2.6386212339999999</v>
          </cell>
          <cell r="J30">
            <v>2.210386577</v>
          </cell>
          <cell r="K30">
            <v>2.2931409280000001</v>
          </cell>
          <cell r="L30">
            <v>2.22120937</v>
          </cell>
          <cell r="M30">
            <v>1.4475780629999999</v>
          </cell>
          <cell r="N30">
            <v>1.3395383599999999</v>
          </cell>
          <cell r="O30">
            <v>1.700016438</v>
          </cell>
          <cell r="P30">
            <v>1.3810254870000001</v>
          </cell>
        </row>
        <row r="31">
          <cell r="B31">
            <v>5.7287339460000002</v>
          </cell>
          <cell r="C31">
            <v>5.9097387320000001</v>
          </cell>
          <cell r="D31">
            <v>6.2869719420000001</v>
          </cell>
          <cell r="E31">
            <v>6.7626981150000001</v>
          </cell>
          <cell r="F31">
            <v>6.7984098069999996</v>
          </cell>
          <cell r="G31">
            <v>8.8290040320000003</v>
          </cell>
          <cell r="H31">
            <v>6.5968807580000002</v>
          </cell>
          <cell r="I31">
            <v>6.7139884719999996</v>
          </cell>
          <cell r="J31">
            <v>6.1765883759999998</v>
          </cell>
          <cell r="K31">
            <v>5.8488845459999999</v>
          </cell>
          <cell r="L31">
            <v>4.9022521030000004</v>
          </cell>
          <cell r="M31">
            <v>4.6524070149999996</v>
          </cell>
          <cell r="N31">
            <v>4.4001994260000004</v>
          </cell>
          <cell r="O31">
            <v>4.8675171480000001</v>
          </cell>
          <cell r="P31">
            <v>4.2897753779999999</v>
          </cell>
        </row>
        <row r="32">
          <cell r="B32">
            <v>4.1270012239999998</v>
          </cell>
          <cell r="C32">
            <v>5.2715197690000002</v>
          </cell>
          <cell r="D32">
            <v>5.9193798209999997</v>
          </cell>
          <cell r="E32">
            <v>6.0165521479999997</v>
          </cell>
          <cell r="F32">
            <v>6.3898057970000002</v>
          </cell>
          <cell r="G32">
            <v>8.43187848</v>
          </cell>
          <cell r="H32">
            <v>6.010639973</v>
          </cell>
          <cell r="I32">
            <v>5.2938784339999998</v>
          </cell>
          <cell r="J32">
            <v>4.8240138830000001</v>
          </cell>
          <cell r="K32">
            <v>4.6132591359999999</v>
          </cell>
          <cell r="L32">
            <v>4.0671327340000003</v>
          </cell>
          <cell r="M32">
            <v>3.988042214</v>
          </cell>
          <cell r="N32">
            <v>3.4116839720000001</v>
          </cell>
          <cell r="O32">
            <v>3.2460351090000001</v>
          </cell>
          <cell r="P32">
            <v>2.9667079080000001</v>
          </cell>
        </row>
        <row r="33">
          <cell r="B33">
            <v>3.0806172300000001</v>
          </cell>
          <cell r="C33">
            <v>4.2157293139999998</v>
          </cell>
          <cell r="D33">
            <v>4.8745068189999996</v>
          </cell>
          <cell r="E33">
            <v>4.688589565</v>
          </cell>
          <cell r="F33">
            <v>4.9334918070000002</v>
          </cell>
          <cell r="G33">
            <v>6.9493486940000002</v>
          </cell>
          <cell r="H33">
            <v>4.8098692730000003</v>
          </cell>
          <cell r="I33">
            <v>4.0265421970000004</v>
          </cell>
          <cell r="J33">
            <v>3.714978882</v>
          </cell>
          <cell r="K33">
            <v>3.5654125670000001</v>
          </cell>
          <cell r="L33">
            <v>3.1857406770000001</v>
          </cell>
          <cell r="M33">
            <v>3.1312350320000002</v>
          </cell>
          <cell r="N33">
            <v>2.719091981</v>
          </cell>
          <cell r="O33">
            <v>2.6701203840000001</v>
          </cell>
          <cell r="P33">
            <v>2.4956274569999999</v>
          </cell>
        </row>
        <row r="34">
          <cell r="B34">
            <v>1.0463839939999999</v>
          </cell>
          <cell r="C34">
            <v>1.055790454</v>
          </cell>
          <cell r="D34">
            <v>1.0448730020000001</v>
          </cell>
          <cell r="E34">
            <v>1.3279625820000001</v>
          </cell>
          <cell r="F34">
            <v>1.4563139899999999</v>
          </cell>
          <cell r="G34">
            <v>1.482529786</v>
          </cell>
          <cell r="H34">
            <v>1.2007707000000001</v>
          </cell>
          <cell r="I34">
            <v>1.2673362379999999</v>
          </cell>
          <cell r="J34">
            <v>1.1090350010000001</v>
          </cell>
          <cell r="K34">
            <v>1.0478465690000001</v>
          </cell>
          <cell r="L34">
            <v>0.88139205700000001</v>
          </cell>
          <cell r="M34">
            <v>0.85680718300000003</v>
          </cell>
          <cell r="N34">
            <v>0.69259199100000002</v>
          </cell>
          <cell r="O34">
            <v>0.57591472499999996</v>
          </cell>
          <cell r="P34">
            <v>0.47108045100000001</v>
          </cell>
        </row>
        <row r="35">
          <cell r="B35">
            <v>15.320836049</v>
          </cell>
          <cell r="C35">
            <v>14.856922523</v>
          </cell>
          <cell r="D35">
            <v>14.846501443999999</v>
          </cell>
          <cell r="E35">
            <v>14.10343874</v>
          </cell>
          <cell r="F35">
            <v>14.028338397000001</v>
          </cell>
          <cell r="G35">
            <v>14.834934789</v>
          </cell>
          <cell r="H35">
            <v>12.781147174000001</v>
          </cell>
          <cell r="I35">
            <v>12.906690503</v>
          </cell>
          <cell r="J35">
            <v>12.239642872999999</v>
          </cell>
          <cell r="K35">
            <v>12.17781108</v>
          </cell>
          <cell r="L35">
            <v>10.445940396999999</v>
          </cell>
          <cell r="M35">
            <v>11.02764238</v>
          </cell>
          <cell r="N35">
            <v>9.8533424170000004</v>
          </cell>
          <cell r="O35">
            <v>10.426335039</v>
          </cell>
          <cell r="P35">
            <v>8.8779760260000007</v>
          </cell>
        </row>
        <row r="36">
          <cell r="B36">
            <v>13.489824634</v>
          </cell>
          <cell r="C36">
            <v>12.220217936999999</v>
          </cell>
          <cell r="D36">
            <v>12.116432052</v>
          </cell>
          <cell r="E36">
            <v>11.342925292</v>
          </cell>
          <cell r="F36">
            <v>11.209101919</v>
          </cell>
          <cell r="G36">
            <v>11.212014756</v>
          </cell>
          <cell r="H36">
            <v>10.002161103000001</v>
          </cell>
          <cell r="I36">
            <v>9.9651698989999993</v>
          </cell>
          <cell r="J36">
            <v>9.4173088820000004</v>
          </cell>
          <cell r="K36">
            <v>9.2399454849999998</v>
          </cell>
          <cell r="L36">
            <v>7.8843912659999997</v>
          </cell>
          <cell r="M36">
            <v>8.4649415959999992</v>
          </cell>
          <cell r="N36">
            <v>7.5797623139999999</v>
          </cell>
          <cell r="O36">
            <v>8.0495964850000004</v>
          </cell>
          <cell r="P36">
            <v>6.8222906849999996</v>
          </cell>
        </row>
        <row r="37">
          <cell r="B37">
            <v>1.8310114159999999</v>
          </cell>
          <cell r="C37">
            <v>2.636704586</v>
          </cell>
          <cell r="D37">
            <v>2.7300693919999999</v>
          </cell>
          <cell r="E37">
            <v>2.7605134470000001</v>
          </cell>
          <cell r="F37">
            <v>2.8192364780000001</v>
          </cell>
          <cell r="G37">
            <v>3.6229200330000002</v>
          </cell>
          <cell r="H37">
            <v>2.7789860709999998</v>
          </cell>
          <cell r="I37">
            <v>2.9415206039999999</v>
          </cell>
          <cell r="J37">
            <v>2.8223339919999999</v>
          </cell>
          <cell r="K37">
            <v>2.9378655949999999</v>
          </cell>
          <cell r="L37">
            <v>2.561549131</v>
          </cell>
          <cell r="M37">
            <v>2.562700784</v>
          </cell>
          <cell r="N37">
            <v>2.273580103</v>
          </cell>
          <cell r="O37">
            <v>2.376738553</v>
          </cell>
          <cell r="P37">
            <v>2.0556853410000002</v>
          </cell>
        </row>
        <row r="38">
          <cell r="B38">
            <v>22684.203115155</v>
          </cell>
          <cell r="C38">
            <v>22815.008135339998</v>
          </cell>
          <cell r="D38">
            <v>24985.668844127002</v>
          </cell>
          <cell r="E38">
            <v>23227.119380354001</v>
          </cell>
          <cell r="F38">
            <v>22140.300810519999</v>
          </cell>
          <cell r="G38">
            <v>21926.894424063001</v>
          </cell>
          <cell r="H38">
            <v>21625.933667945999</v>
          </cell>
          <cell r="I38">
            <v>22027.085213242</v>
          </cell>
          <cell r="J38">
            <v>21379.175414459001</v>
          </cell>
          <cell r="K38">
            <v>21032.899451689998</v>
          </cell>
          <cell r="L38">
            <v>20338.896339654999</v>
          </cell>
          <cell r="M38">
            <v>20889.318962472</v>
          </cell>
          <cell r="N38">
            <v>19920.456543529999</v>
          </cell>
          <cell r="O38">
            <v>19312.217755366</v>
          </cell>
          <cell r="P38">
            <v>18401.778608447999</v>
          </cell>
        </row>
        <row r="39">
          <cell r="B39">
            <v>75420.734793816999</v>
          </cell>
          <cell r="C39">
            <v>72679.931334156994</v>
          </cell>
          <cell r="D39">
            <v>65740.833114829002</v>
          </cell>
          <cell r="E39">
            <v>63416.471293734001</v>
          </cell>
          <cell r="F39">
            <v>60578.938593521998</v>
          </cell>
          <cell r="G39">
            <v>54367.210689635001</v>
          </cell>
          <cell r="H39">
            <v>51147.956981390002</v>
          </cell>
          <cell r="I39">
            <v>46323.052700580003</v>
          </cell>
          <cell r="J39">
            <v>43529.340947871002</v>
          </cell>
          <cell r="K39">
            <v>42087.707039471003</v>
          </cell>
          <cell r="L39">
            <v>38826.186798153001</v>
          </cell>
          <cell r="M39">
            <v>36607.574221007999</v>
          </cell>
          <cell r="N39">
            <v>33829.90670336</v>
          </cell>
          <cell r="O39">
            <v>31112.225100987998</v>
          </cell>
          <cell r="P39">
            <v>29731.840263776001</v>
          </cell>
        </row>
        <row r="40">
          <cell r="B40">
            <v>7.7452712750000003</v>
          </cell>
          <cell r="C40">
            <v>7.7563639200000001</v>
          </cell>
          <cell r="D40">
            <v>13.410176869000001</v>
          </cell>
          <cell r="E40">
            <v>8.0811071620000003</v>
          </cell>
          <cell r="F40">
            <v>7.8413581319999999</v>
          </cell>
          <cell r="G40">
            <v>21.864578852000001</v>
          </cell>
          <cell r="H40">
            <v>15.251972624</v>
          </cell>
          <cell r="I40">
            <v>20.519384456000001</v>
          </cell>
          <cell r="J40">
            <v>30.715173549999999</v>
          </cell>
          <cell r="K40">
            <v>36.071685694999999</v>
          </cell>
          <cell r="L40">
            <v>33.139196296000001</v>
          </cell>
          <cell r="M40">
            <v>30.210659562</v>
          </cell>
          <cell r="N40">
            <v>31.839300480999999</v>
          </cell>
          <cell r="O40">
            <v>37.111669939999999</v>
          </cell>
          <cell r="P40">
            <v>31.425496645999999</v>
          </cell>
        </row>
        <row r="41">
          <cell r="B41">
            <v>75412.989522542994</v>
          </cell>
          <cell r="C41">
            <v>72672.174970237</v>
          </cell>
          <cell r="D41">
            <v>65727.422937961004</v>
          </cell>
          <cell r="E41">
            <v>63408.390186572004</v>
          </cell>
          <cell r="F41">
            <v>60571.09723539</v>
          </cell>
          <cell r="G41">
            <v>54345.346110783998</v>
          </cell>
          <cell r="H41">
            <v>51132.705008766003</v>
          </cell>
          <cell r="I41">
            <v>46302.533316123001</v>
          </cell>
          <cell r="J41">
            <v>43498.625774319997</v>
          </cell>
          <cell r="K41">
            <v>42051.635353776001</v>
          </cell>
          <cell r="L41">
            <v>38793.047601858001</v>
          </cell>
          <cell r="M41">
            <v>36577.363561446</v>
          </cell>
          <cell r="N41">
            <v>33798.067402879002</v>
          </cell>
          <cell r="O41">
            <v>31075.113431048001</v>
          </cell>
          <cell r="P41">
            <v>29700.414767129001</v>
          </cell>
        </row>
        <row r="42">
          <cell r="B42">
            <v>219.16133303500001</v>
          </cell>
          <cell r="C42">
            <v>208.46197396900001</v>
          </cell>
          <cell r="D42">
            <v>207.37445779999999</v>
          </cell>
          <cell r="E42">
            <v>198.64150607400001</v>
          </cell>
          <cell r="F42">
            <v>197.36190593800001</v>
          </cell>
          <cell r="G42">
            <v>190.607923172</v>
          </cell>
          <cell r="H42">
            <v>171.74410890300001</v>
          </cell>
          <cell r="I42">
            <v>167.70961190899999</v>
          </cell>
          <cell r="J42">
            <v>159.64282623599999</v>
          </cell>
          <cell r="K42">
            <v>155.27546158000001</v>
          </cell>
          <cell r="L42">
            <v>141.76820783299999</v>
          </cell>
          <cell r="M42">
            <v>138.15863319499999</v>
          </cell>
          <cell r="N42">
            <v>125.613641198</v>
          </cell>
          <cell r="O42">
            <v>124.99652426900001</v>
          </cell>
          <cell r="P42">
            <v>108.47644018</v>
          </cell>
        </row>
        <row r="43">
          <cell r="B43">
            <v>182.39546697099999</v>
          </cell>
          <cell r="C43">
            <v>169.28095599700001</v>
          </cell>
          <cell r="D43">
            <v>176.90266050700001</v>
          </cell>
          <cell r="E43">
            <v>147.519151626</v>
          </cell>
          <cell r="F43">
            <v>140.034087677</v>
          </cell>
          <cell r="G43">
            <v>160.063860549</v>
          </cell>
          <cell r="H43">
            <v>145.33669503900001</v>
          </cell>
          <cell r="I43">
            <v>150.819053051</v>
          </cell>
          <cell r="J43">
            <v>151.422090199</v>
          </cell>
          <cell r="K43">
            <v>155.69326391499999</v>
          </cell>
          <cell r="L43">
            <v>141.64747591299999</v>
          </cell>
          <cell r="M43">
            <v>120.03995080999999</v>
          </cell>
          <cell r="N43">
            <v>122.80305906700001</v>
          </cell>
          <cell r="O43">
            <v>129.19245655399999</v>
          </cell>
          <cell r="P43">
            <v>115.472019006</v>
          </cell>
        </row>
        <row r="44">
          <cell r="B44">
            <v>24.111154345999999</v>
          </cell>
          <cell r="C44">
            <v>21.250398611000001</v>
          </cell>
          <cell r="D44">
            <v>23.022743081000002</v>
          </cell>
          <cell r="E44">
            <v>20.332080208000001</v>
          </cell>
          <cell r="F44">
            <v>20.657477912000001</v>
          </cell>
          <cell r="G44">
            <v>22.78653533</v>
          </cell>
          <cell r="H44">
            <v>21.163889857000001</v>
          </cell>
          <cell r="I44">
            <v>22.077310423</v>
          </cell>
          <cell r="J44">
            <v>22.916316917</v>
          </cell>
          <cell r="K44">
            <v>23.027059757</v>
          </cell>
          <cell r="L44">
            <v>22.131925291999998</v>
          </cell>
          <cell r="M44">
            <v>19.580171589999999</v>
          </cell>
          <cell r="N44">
            <v>18.365095925999999</v>
          </cell>
          <cell r="O44">
            <v>19.748527524</v>
          </cell>
          <cell r="P44">
            <v>18.954994077999999</v>
          </cell>
        </row>
        <row r="45">
          <cell r="B45">
            <v>80.527507889000006</v>
          </cell>
          <cell r="C45">
            <v>74.766511813999998</v>
          </cell>
          <cell r="D45">
            <v>69.047899791000006</v>
          </cell>
          <cell r="E45">
            <v>56.058057861999998</v>
          </cell>
          <cell r="F45">
            <v>53.869459747000001</v>
          </cell>
          <cell r="G45">
            <v>55.607414243999997</v>
          </cell>
          <cell r="H45">
            <v>49.744703012999999</v>
          </cell>
          <cell r="I45">
            <v>48.994872721999997</v>
          </cell>
          <cell r="J45">
            <v>50.397677995000002</v>
          </cell>
          <cell r="K45">
            <v>48.5977356</v>
          </cell>
          <cell r="L45">
            <v>45.30948652</v>
          </cell>
          <cell r="M45">
            <v>39.927000137</v>
          </cell>
          <cell r="N45">
            <v>41.433597353000003</v>
          </cell>
          <cell r="O45">
            <v>45.440615000999998</v>
          </cell>
          <cell r="P45">
            <v>40.593862356000002</v>
          </cell>
        </row>
        <row r="46">
          <cell r="B46">
            <v>77.756804736000007</v>
          </cell>
          <cell r="C46">
            <v>73.264045572000001</v>
          </cell>
          <cell r="D46">
            <v>84.832017635</v>
          </cell>
          <cell r="E46">
            <v>71.129013556000004</v>
          </cell>
          <cell r="F46">
            <v>65.507150018000004</v>
          </cell>
          <cell r="G46">
            <v>81.669910974999993</v>
          </cell>
          <cell r="H46">
            <v>74.428102168999999</v>
          </cell>
          <cell r="I46">
            <v>79.746869907000004</v>
          </cell>
          <cell r="J46">
            <v>78.108095288000001</v>
          </cell>
          <cell r="K46">
            <v>84.068468558000006</v>
          </cell>
          <cell r="L46">
            <v>74.206064100999996</v>
          </cell>
          <cell r="M46">
            <v>60.532779083000001</v>
          </cell>
          <cell r="N46">
            <v>63.004365788000001</v>
          </cell>
          <cell r="O46">
            <v>64.003314028999995</v>
          </cell>
          <cell r="P46">
            <v>55.923162572000003</v>
          </cell>
        </row>
        <row r="47">
          <cell r="B47">
            <v>740.225122855</v>
          </cell>
          <cell r="C47">
            <v>696.89307201999998</v>
          </cell>
          <cell r="D47">
            <v>696.51539981799999</v>
          </cell>
          <cell r="E47">
            <v>597.85454237399995</v>
          </cell>
          <cell r="F47">
            <v>578.14006924600005</v>
          </cell>
          <cell r="G47">
            <v>439.26147533199997</v>
          </cell>
          <cell r="H47">
            <v>492.538245545</v>
          </cell>
          <cell r="I47">
            <v>548.33890949800002</v>
          </cell>
          <cell r="J47">
            <v>569.96389305800005</v>
          </cell>
          <cell r="K47">
            <v>530.62943344899998</v>
          </cell>
          <cell r="L47">
            <v>561.16949818199998</v>
          </cell>
          <cell r="M47">
            <v>543.73333947399999</v>
          </cell>
          <cell r="N47">
            <v>396.50695953799999</v>
          </cell>
          <cell r="O47">
            <v>309.99326196599998</v>
          </cell>
          <cell r="P47">
            <v>319.975274748</v>
          </cell>
        </row>
        <row r="48">
          <cell r="B48">
            <v>129.404631131</v>
          </cell>
          <cell r="C48">
            <v>100.487970839</v>
          </cell>
          <cell r="D48">
            <v>89.374774052000006</v>
          </cell>
          <cell r="E48">
            <v>69.896325590000004</v>
          </cell>
          <cell r="F48">
            <v>69.162642277000003</v>
          </cell>
          <cell r="G48">
            <v>50.860407680999998</v>
          </cell>
          <cell r="H48">
            <v>41.759195138999999</v>
          </cell>
          <cell r="I48">
            <v>35.250680092000003</v>
          </cell>
          <cell r="J48">
            <v>30.739357122000001</v>
          </cell>
          <cell r="K48">
            <v>27.978192034999999</v>
          </cell>
          <cell r="L48">
            <v>28.835694442000001</v>
          </cell>
          <cell r="M48">
            <v>27.839456975000001</v>
          </cell>
          <cell r="N48">
            <v>22.953570953</v>
          </cell>
          <cell r="O48">
            <v>21.129095692</v>
          </cell>
          <cell r="P48">
            <v>23.631417653</v>
          </cell>
        </row>
        <row r="49">
          <cell r="B49">
            <v>264.72448377299997</v>
          </cell>
          <cell r="C49">
            <v>287.711695335</v>
          </cell>
          <cell r="D49">
            <v>270.76487976599998</v>
          </cell>
          <cell r="E49">
            <v>273.31778331800001</v>
          </cell>
          <cell r="F49">
            <v>241.92726044200001</v>
          </cell>
          <cell r="G49">
            <v>109.172157227</v>
          </cell>
          <cell r="H49">
            <v>104.373357713</v>
          </cell>
          <cell r="I49">
            <v>184.038138218</v>
          </cell>
          <cell r="J49">
            <v>220.33146746400001</v>
          </cell>
          <cell r="K49">
            <v>171.39616416300001</v>
          </cell>
          <cell r="L49">
            <v>178.45318994799999</v>
          </cell>
          <cell r="M49">
            <v>142.297846478</v>
          </cell>
          <cell r="N49">
            <v>210.53390385500001</v>
          </cell>
          <cell r="O49">
            <v>150.05076407600001</v>
          </cell>
          <cell r="P49">
            <v>111.272990905</v>
          </cell>
        </row>
        <row r="50">
          <cell r="B50">
            <v>330.664476444</v>
          </cell>
          <cell r="C50">
            <v>292.97244235800002</v>
          </cell>
          <cell r="D50">
            <v>319.58057751600001</v>
          </cell>
          <cell r="E50">
            <v>240.446629309</v>
          </cell>
          <cell r="F50">
            <v>254.03367455099999</v>
          </cell>
          <cell r="G50">
            <v>266.47832204600002</v>
          </cell>
          <cell r="H50">
            <v>339.276278456</v>
          </cell>
          <cell r="I50">
            <v>321.39123879499999</v>
          </cell>
          <cell r="J50">
            <v>310.947121821</v>
          </cell>
          <cell r="K50">
            <v>323.31899412799999</v>
          </cell>
          <cell r="L50">
            <v>346.21956547399998</v>
          </cell>
          <cell r="M50">
            <v>366.03279823700001</v>
          </cell>
          <cell r="N50">
            <v>155.027681414</v>
          </cell>
          <cell r="O50">
            <v>129.89104349600001</v>
          </cell>
          <cell r="P50">
            <v>175.29648484500001</v>
          </cell>
        </row>
        <row r="51">
          <cell r="B51">
            <v>11.667761945000001</v>
          </cell>
          <cell r="C51">
            <v>12.422403582999999</v>
          </cell>
          <cell r="D51">
            <v>13.563718939999999</v>
          </cell>
          <cell r="E51">
            <v>11.659397493</v>
          </cell>
          <cell r="F51">
            <v>10.424595977999999</v>
          </cell>
          <cell r="G51">
            <v>10.35160031</v>
          </cell>
          <cell r="H51">
            <v>5.0047929590000004</v>
          </cell>
          <cell r="I51">
            <v>5.2965984730000004</v>
          </cell>
          <cell r="J51">
            <v>5.3893361640000004</v>
          </cell>
          <cell r="K51">
            <v>5.498323547</v>
          </cell>
          <cell r="L51">
            <v>5.2529155049999998</v>
          </cell>
          <cell r="M51">
            <v>5.467394756</v>
          </cell>
          <cell r="N51">
            <v>5.4951826180000003</v>
          </cell>
          <cell r="O51">
            <v>6.3797417019999996</v>
          </cell>
          <cell r="P51">
            <v>7.0286532260000003</v>
          </cell>
        </row>
        <row r="52">
          <cell r="B52">
            <v>3.7637695619999998</v>
          </cell>
          <cell r="C52">
            <v>3.2985599040000002</v>
          </cell>
          <cell r="D52">
            <v>3.2314495440000002</v>
          </cell>
          <cell r="E52">
            <v>2.534406664</v>
          </cell>
          <cell r="F52">
            <v>2.591895998</v>
          </cell>
          <cell r="G52">
            <v>2.398988068</v>
          </cell>
          <cell r="H52">
            <v>2.1246212770000001</v>
          </cell>
          <cell r="I52">
            <v>2.3622539210000002</v>
          </cell>
          <cell r="J52">
            <v>2.5566104859999998</v>
          </cell>
          <cell r="K52">
            <v>2.437759577</v>
          </cell>
          <cell r="L52">
            <v>2.4081328119999998</v>
          </cell>
          <cell r="M52">
            <v>2.0958430269999999</v>
          </cell>
          <cell r="N52">
            <v>2.496620697</v>
          </cell>
          <cell r="O52">
            <v>2.5426169989999998</v>
          </cell>
          <cell r="P52">
            <v>2.7457281180000002</v>
          </cell>
        </row>
        <row r="53">
          <cell r="B53">
            <v>36.471808889999998</v>
          </cell>
          <cell r="C53">
            <v>35.465141789999997</v>
          </cell>
          <cell r="D53">
            <v>45.047009854000002</v>
          </cell>
          <cell r="E53">
            <v>40.956179116000001</v>
          </cell>
          <cell r="F53">
            <v>43.178739598</v>
          </cell>
          <cell r="G53">
            <v>53.101380014999997</v>
          </cell>
          <cell r="H53">
            <v>46.434599464000001</v>
          </cell>
          <cell r="I53">
            <v>52.796232799999999</v>
          </cell>
          <cell r="J53">
            <v>57.989947591000004</v>
          </cell>
          <cell r="K53">
            <v>62.351817672000003</v>
          </cell>
          <cell r="L53">
            <v>62.171387076999999</v>
          </cell>
          <cell r="M53">
            <v>58.052933144999997</v>
          </cell>
          <cell r="N53">
            <v>62.322923093999997</v>
          </cell>
          <cell r="O53">
            <v>67.598520320999995</v>
          </cell>
          <cell r="P53">
            <v>42.862046808999999</v>
          </cell>
        </row>
        <row r="54">
          <cell r="B54">
            <v>22.407314448000001</v>
          </cell>
          <cell r="C54">
            <v>23.327087407</v>
          </cell>
          <cell r="D54">
            <v>26.261818082000001</v>
          </cell>
          <cell r="E54">
            <v>17.167415207000001</v>
          </cell>
          <cell r="F54">
            <v>16.923307341000001</v>
          </cell>
          <cell r="G54">
            <v>39.633848823999998</v>
          </cell>
          <cell r="H54">
            <v>21.788756095</v>
          </cell>
          <cell r="I54">
            <v>26.621397514000002</v>
          </cell>
          <cell r="J54">
            <v>35.658738563</v>
          </cell>
          <cell r="K54">
            <v>39.912564543000002</v>
          </cell>
          <cell r="L54">
            <v>36.436219594000001</v>
          </cell>
          <cell r="M54">
            <v>37.719511128000001</v>
          </cell>
          <cell r="N54">
            <v>39.181257008000003</v>
          </cell>
          <cell r="O54">
            <v>41.856515909999999</v>
          </cell>
          <cell r="P54">
            <v>36.672988287999999</v>
          </cell>
        </row>
        <row r="55">
          <cell r="B55">
            <v>17.762138658000001</v>
          </cell>
          <cell r="C55">
            <v>18.652178273000001</v>
          </cell>
          <cell r="D55">
            <v>20.774700953</v>
          </cell>
          <cell r="E55">
            <v>12.185209681</v>
          </cell>
          <cell r="F55">
            <v>11.728974852</v>
          </cell>
          <cell r="G55">
            <v>33.891531172999997</v>
          </cell>
          <cell r="H55">
            <v>16.472449097999998</v>
          </cell>
          <cell r="I55">
            <v>20.476288159999999</v>
          </cell>
          <cell r="J55">
            <v>27.674845133000002</v>
          </cell>
          <cell r="K55">
            <v>31.182026036</v>
          </cell>
          <cell r="L55">
            <v>27.575378006000001</v>
          </cell>
          <cell r="M55">
            <v>27.456605667000002</v>
          </cell>
          <cell r="N55">
            <v>28.078896182000001</v>
          </cell>
          <cell r="O55">
            <v>29.123793995</v>
          </cell>
          <cell r="P55">
            <v>22.634889964999999</v>
          </cell>
        </row>
        <row r="56">
          <cell r="B56">
            <v>3.103142413</v>
          </cell>
          <cell r="C56">
            <v>2.8843493649999998</v>
          </cell>
          <cell r="D56">
            <v>3.0036117170000001</v>
          </cell>
          <cell r="E56">
            <v>3.0701312930000002</v>
          </cell>
          <cell r="F56">
            <v>3.0529422959999999</v>
          </cell>
          <cell r="G56">
            <v>12.444013671</v>
          </cell>
          <cell r="H56">
            <v>2.6166682610000001</v>
          </cell>
          <cell r="I56">
            <v>2.4123840090000002</v>
          </cell>
          <cell r="J56">
            <v>2.523613772</v>
          </cell>
          <cell r="K56">
            <v>2.5426986829999998</v>
          </cell>
          <cell r="L56">
            <v>1.763329049</v>
          </cell>
          <cell r="M56">
            <v>1.7408053429999999</v>
          </cell>
          <cell r="N56">
            <v>1.7801250609999999</v>
          </cell>
          <cell r="O56">
            <v>1.0637730830000001</v>
          </cell>
          <cell r="P56">
            <v>1.0797173920000001</v>
          </cell>
        </row>
        <row r="57">
          <cell r="B57">
            <v>14.658996245999999</v>
          </cell>
          <cell r="C57">
            <v>15.767828908</v>
          </cell>
          <cell r="D57">
            <v>17.771089236000002</v>
          </cell>
          <cell r="E57">
            <v>9.1150783880000006</v>
          </cell>
          <cell r="F57">
            <v>8.6760325559999991</v>
          </cell>
          <cell r="G57">
            <v>21.447517502</v>
          </cell>
          <cell r="H57">
            <v>13.855780836999999</v>
          </cell>
          <cell r="I57">
            <v>18.063904149999999</v>
          </cell>
          <cell r="J57">
            <v>25.151231361000001</v>
          </cell>
          <cell r="K57">
            <v>28.639327353999999</v>
          </cell>
          <cell r="L57">
            <v>25.812048956999998</v>
          </cell>
          <cell r="M57">
            <v>25.715800324</v>
          </cell>
          <cell r="N57">
            <v>26.298771121000001</v>
          </cell>
          <cell r="O57">
            <v>28.060020912999999</v>
          </cell>
          <cell r="P57">
            <v>21.555172573</v>
          </cell>
        </row>
        <row r="58">
          <cell r="B58">
            <v>1.693935591</v>
          </cell>
          <cell r="C58">
            <v>1.5113519959999999</v>
          </cell>
          <cell r="D58">
            <v>1.54653781</v>
          </cell>
          <cell r="E58">
            <v>1.297463327</v>
          </cell>
          <cell r="F58">
            <v>1.368773563</v>
          </cell>
          <cell r="G58">
            <v>1.40747182</v>
          </cell>
          <cell r="H58">
            <v>1.3112748190000001</v>
          </cell>
          <cell r="I58">
            <v>1.420831417</v>
          </cell>
          <cell r="J58">
            <v>1.5195992760000001</v>
          </cell>
          <cell r="K58">
            <v>1.4153221920000001</v>
          </cell>
          <cell r="L58">
            <v>1.384089195</v>
          </cell>
          <cell r="M58">
            <v>1.324715275</v>
          </cell>
          <cell r="N58">
            <v>1.3678679439999999</v>
          </cell>
          <cell r="O58">
            <v>1.453910185</v>
          </cell>
          <cell r="P58">
            <v>1.467273024</v>
          </cell>
        </row>
        <row r="59">
          <cell r="B59">
            <v>2.9512401989999999</v>
          </cell>
          <cell r="C59">
            <v>3.1635571379999998</v>
          </cell>
          <cell r="D59">
            <v>3.9405793199999999</v>
          </cell>
          <cell r="E59">
            <v>3.684742199</v>
          </cell>
          <cell r="F59">
            <v>3.8255589269999999</v>
          </cell>
          <cell r="G59">
            <v>4.334845831</v>
          </cell>
          <cell r="H59">
            <v>4.0050321770000004</v>
          </cell>
          <cell r="I59">
            <v>4.7242779380000002</v>
          </cell>
          <cell r="J59">
            <v>6.4642941540000001</v>
          </cell>
          <cell r="K59">
            <v>7.3152163149999998</v>
          </cell>
          <cell r="L59">
            <v>7.4767523919999999</v>
          </cell>
          <cell r="M59">
            <v>8.9381901859999999</v>
          </cell>
          <cell r="N59">
            <v>9.7344928819999996</v>
          </cell>
          <cell r="O59">
            <v>11.278811729999999</v>
          </cell>
          <cell r="P59">
            <v>12.570825298999999</v>
          </cell>
        </row>
        <row r="60">
          <cell r="B60">
            <v>15.336633244</v>
          </cell>
          <cell r="C60">
            <v>15.675128291</v>
          </cell>
          <cell r="D60">
            <v>16.314112282</v>
          </cell>
          <cell r="E60">
            <v>13.137400271000001</v>
          </cell>
          <cell r="F60">
            <v>13.871813439</v>
          </cell>
          <cell r="G60">
            <v>15.080343319000001</v>
          </cell>
          <cell r="H60">
            <v>11.51009945</v>
          </cell>
          <cell r="I60">
            <v>12.648862668</v>
          </cell>
          <cell r="J60">
            <v>14.191110285000001</v>
          </cell>
          <cell r="K60">
            <v>14.097666722</v>
          </cell>
          <cell r="L60">
            <v>13.712827862999999</v>
          </cell>
          <cell r="M60">
            <v>13.793387364000001</v>
          </cell>
          <cell r="N60">
            <v>13.644060511999999</v>
          </cell>
          <cell r="O60">
            <v>15.32839547</v>
          </cell>
          <cell r="P60">
            <v>14.561040323</v>
          </cell>
        </row>
        <row r="61">
          <cell r="B61">
            <v>8.9656406959999995</v>
          </cell>
          <cell r="C61">
            <v>9.3932627750000002</v>
          </cell>
          <cell r="D61">
            <v>9.5163436449999992</v>
          </cell>
          <cell r="E61">
            <v>7.6001333659999997</v>
          </cell>
          <cell r="F61">
            <v>8.0941725079999998</v>
          </cell>
          <cell r="G61">
            <v>8.6574210590000007</v>
          </cell>
          <cell r="H61">
            <v>6.4572565209999997</v>
          </cell>
          <cell r="I61">
            <v>6.8536066050000004</v>
          </cell>
          <cell r="J61">
            <v>7.5760126960000003</v>
          </cell>
          <cell r="K61">
            <v>7.5537187159999997</v>
          </cell>
          <cell r="L61">
            <v>7.3743368220000001</v>
          </cell>
          <cell r="M61">
            <v>7.0873976540000001</v>
          </cell>
          <cell r="N61">
            <v>6.9070800229999998</v>
          </cell>
          <cell r="O61">
            <v>7.4881359700000001</v>
          </cell>
          <cell r="P61">
            <v>7.0163320899999997</v>
          </cell>
        </row>
        <row r="62">
          <cell r="B62">
            <v>2.2868490349999999</v>
          </cell>
          <cell r="C62">
            <v>2.1353806739999999</v>
          </cell>
          <cell r="D62">
            <v>2.4672332419999998</v>
          </cell>
          <cell r="E62">
            <v>1.9907310469999999</v>
          </cell>
          <cell r="F62">
            <v>2.2487027460000002</v>
          </cell>
          <cell r="G62">
            <v>2.791222748</v>
          </cell>
          <cell r="H62">
            <v>2.0728991969999999</v>
          </cell>
          <cell r="I62">
            <v>2.3197790399999998</v>
          </cell>
          <cell r="J62">
            <v>2.4772038580000002</v>
          </cell>
          <cell r="K62">
            <v>2.3755807579999999</v>
          </cell>
          <cell r="L62">
            <v>2.2644642300000002</v>
          </cell>
          <cell r="M62">
            <v>2.2925995389999998</v>
          </cell>
          <cell r="N62">
            <v>2.3378285540000001</v>
          </cell>
          <cell r="O62">
            <v>2.4809506350000001</v>
          </cell>
          <cell r="P62">
            <v>2.1309555580000001</v>
          </cell>
        </row>
        <row r="63">
          <cell r="B63">
            <v>4.0841435129999999</v>
          </cell>
          <cell r="C63">
            <v>4.1464848429999996</v>
          </cell>
          <cell r="D63">
            <v>4.3305353950000001</v>
          </cell>
          <cell r="E63">
            <v>3.5465358579999999</v>
          </cell>
          <cell r="F63">
            <v>3.5289381839999998</v>
          </cell>
          <cell r="G63">
            <v>3.631699512</v>
          </cell>
          <cell r="H63">
            <v>2.9799437310000001</v>
          </cell>
          <cell r="I63">
            <v>3.4754770239999999</v>
          </cell>
          <cell r="J63">
            <v>4.13789373</v>
          </cell>
          <cell r="K63">
            <v>4.168367248</v>
          </cell>
          <cell r="L63">
            <v>4.0740268110000004</v>
          </cell>
          <cell r="M63">
            <v>4.4133901709999996</v>
          </cell>
          <cell r="N63">
            <v>4.3991519349999999</v>
          </cell>
          <cell r="O63">
            <v>5.3593088660000001</v>
          </cell>
          <cell r="P63">
            <v>5.4137526759999997</v>
          </cell>
        </row>
        <row r="64">
          <cell r="B64">
            <v>1.9849790469999999</v>
          </cell>
          <cell r="C64">
            <v>2.095700302</v>
          </cell>
          <cell r="D64">
            <v>1.9004994369999999</v>
          </cell>
          <cell r="E64">
            <v>1.593811402</v>
          </cell>
          <cell r="F64">
            <v>1.4602279949999999</v>
          </cell>
          <cell r="G64">
            <v>1.351297336</v>
          </cell>
          <cell r="H64">
            <v>1.251582266</v>
          </cell>
          <cell r="I64">
            <v>1.2447980910000001</v>
          </cell>
          <cell r="J64">
            <v>1.370681343</v>
          </cell>
          <cell r="K64">
            <v>1.5407646770000001</v>
          </cell>
          <cell r="L64">
            <v>1.753666677</v>
          </cell>
          <cell r="M64">
            <v>1.9188781589999999</v>
          </cell>
          <cell r="N64">
            <v>1.5099966579999999</v>
          </cell>
          <cell r="O64">
            <v>1.607780465</v>
          </cell>
          <cell r="P64">
            <v>1.8565362889999999</v>
          </cell>
        </row>
        <row r="65"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B66">
            <v>39.820611202999999</v>
          </cell>
          <cell r="C66">
            <v>40.598251685999998</v>
          </cell>
          <cell r="D66">
            <v>52.278255489000003</v>
          </cell>
          <cell r="E66">
            <v>47.795740653000003</v>
          </cell>
          <cell r="F66">
            <v>48.391873525000001</v>
          </cell>
          <cell r="G66">
            <v>57.642303568999999</v>
          </cell>
          <cell r="H66">
            <v>47.761637254</v>
          </cell>
          <cell r="I66">
            <v>226.589949709</v>
          </cell>
          <cell r="J66">
            <v>277.28249420600002</v>
          </cell>
          <cell r="K66">
            <v>282.663523607</v>
          </cell>
          <cell r="L66">
            <v>281.649076347</v>
          </cell>
          <cell r="M66">
            <v>108.132462766</v>
          </cell>
          <cell r="N66">
            <v>119.31130278800001</v>
          </cell>
          <cell r="O66">
            <v>111.004591432</v>
          </cell>
          <cell r="P66">
            <v>119.97654654999999</v>
          </cell>
        </row>
        <row r="67">
          <cell r="B67">
            <v>31.045001638999999</v>
          </cell>
          <cell r="C67">
            <v>32.343481957000002</v>
          </cell>
          <cell r="D67">
            <v>38.896092379000002</v>
          </cell>
          <cell r="E67">
            <v>35.344853534000002</v>
          </cell>
          <cell r="F67">
            <v>36.502610799000003</v>
          </cell>
          <cell r="G67">
            <v>41.888750717999997</v>
          </cell>
          <cell r="H67">
            <v>32.657553284000002</v>
          </cell>
          <cell r="I67">
            <v>210.417362884</v>
          </cell>
          <cell r="J67">
            <v>259.74102615300001</v>
          </cell>
          <cell r="K67">
            <v>263.50369234499999</v>
          </cell>
          <cell r="L67">
            <v>256.95971484099999</v>
          </cell>
          <cell r="M67">
            <v>68.910215641999997</v>
          </cell>
          <cell r="N67">
            <v>73.181314422</v>
          </cell>
          <cell r="O67">
            <v>88.652258161999995</v>
          </cell>
          <cell r="P67">
            <v>95.682279989999998</v>
          </cell>
        </row>
        <row r="68">
          <cell r="B68">
            <v>27.069847724999999</v>
          </cell>
          <cell r="C68">
            <v>28.467143310000001</v>
          </cell>
          <cell r="D68">
            <v>34.287644561</v>
          </cell>
          <cell r="E68">
            <v>31.287951304</v>
          </cell>
          <cell r="F68">
            <v>32.295794825000002</v>
          </cell>
          <cell r="G68">
            <v>37.243003749000003</v>
          </cell>
          <cell r="H68">
            <v>28.909605274</v>
          </cell>
          <cell r="I68">
            <v>36.140073385999997</v>
          </cell>
          <cell r="J68">
            <v>43.386552328000001</v>
          </cell>
          <cell r="K68">
            <v>48.282174906999998</v>
          </cell>
          <cell r="L68">
            <v>47.118079791</v>
          </cell>
          <cell r="M68">
            <v>61.583734546999999</v>
          </cell>
          <cell r="N68">
            <v>65.336748342999996</v>
          </cell>
          <cell r="O68">
            <v>79.659865791000001</v>
          </cell>
          <cell r="P68">
            <v>86.270759960999996</v>
          </cell>
        </row>
        <row r="69">
          <cell r="B69">
            <v>3.9751539149999999</v>
          </cell>
          <cell r="C69">
            <v>3.8763386479999999</v>
          </cell>
          <cell r="D69">
            <v>4.6084478170000001</v>
          </cell>
          <cell r="E69">
            <v>4.0569022300000004</v>
          </cell>
          <cell r="F69">
            <v>4.2068159749999996</v>
          </cell>
          <cell r="G69">
            <v>4.6457469690000002</v>
          </cell>
          <cell r="H69">
            <v>3.74794801</v>
          </cell>
          <cell r="I69">
            <v>174.27728949799999</v>
          </cell>
          <cell r="J69">
            <v>216.35447382500001</v>
          </cell>
          <cell r="K69">
            <v>215.221517439</v>
          </cell>
          <cell r="L69">
            <v>209.84163505000001</v>
          </cell>
          <cell r="M69">
            <v>7.3264810950000001</v>
          </cell>
          <cell r="N69">
            <v>7.8445660799999999</v>
          </cell>
          <cell r="O69">
            <v>8.9923923709999993</v>
          </cell>
          <cell r="P69">
            <v>9.4115200300000001</v>
          </cell>
        </row>
        <row r="70">
          <cell r="B70">
            <v>4.1753080579999997</v>
          </cell>
          <cell r="C70">
            <v>4.1339905310000002</v>
          </cell>
          <cell r="D70">
            <v>8.8287897869999998</v>
          </cell>
          <cell r="E70">
            <v>8.5240869319999995</v>
          </cell>
          <cell r="F70">
            <v>7.9871942489999999</v>
          </cell>
          <cell r="G70">
            <v>11.553369517</v>
          </cell>
          <cell r="H70">
            <v>11.773984368000001</v>
          </cell>
          <cell r="I70">
            <v>12.10955762</v>
          </cell>
          <cell r="J70">
            <v>12.535321553999999</v>
          </cell>
          <cell r="K70">
            <v>13.576459337999999</v>
          </cell>
          <cell r="L70">
            <v>19.19812838</v>
          </cell>
          <cell r="M70">
            <v>32.264259772000003</v>
          </cell>
          <cell r="N70">
            <v>38.961300686999998</v>
          </cell>
          <cell r="O70">
            <v>13.890317422000001</v>
          </cell>
          <cell r="P70">
            <v>15.246016362000001</v>
          </cell>
        </row>
        <row r="71">
          <cell r="B71">
            <v>4.6003015060000001</v>
          </cell>
          <cell r="C71">
            <v>4.1207791980000001</v>
          </cell>
          <cell r="D71">
            <v>4.5533733239999998</v>
          </cell>
          <cell r="E71">
            <v>3.9268001859999999</v>
          </cell>
          <cell r="F71">
            <v>3.9020684769999998</v>
          </cell>
          <cell r="G71">
            <v>4.2001833340000001</v>
          </cell>
          <cell r="H71">
            <v>3.3300996020000002</v>
          </cell>
          <cell r="I71">
            <v>4.0630292050000003</v>
          </cell>
          <cell r="J71">
            <v>5.0061464989999997</v>
          </cell>
          <cell r="K71">
            <v>5.5833719239999997</v>
          </cell>
          <cell r="L71">
            <v>5.491233126</v>
          </cell>
          <cell r="M71">
            <v>6.957987352</v>
          </cell>
          <cell r="N71">
            <v>7.1686876789999996</v>
          </cell>
          <cell r="O71">
            <v>8.4620158480000001</v>
          </cell>
          <cell r="P71">
            <v>9.0482501979999999</v>
          </cell>
        </row>
        <row r="72">
          <cell r="B72">
            <v>3.0115987909999999</v>
          </cell>
          <cell r="C72">
            <v>2.1635007540000002</v>
          </cell>
          <cell r="D72">
            <v>2.2600333909999999</v>
          </cell>
          <cell r="E72">
            <v>1.895725374</v>
          </cell>
          <cell r="F72">
            <v>1.8426972500000001</v>
          </cell>
          <cell r="G72">
            <v>1.9013294730000001</v>
          </cell>
          <cell r="H72">
            <v>1.5307044809999999</v>
          </cell>
          <cell r="I72">
            <v>1.760478531</v>
          </cell>
          <cell r="J72">
            <v>2.2574627700000001</v>
          </cell>
          <cell r="K72">
            <v>2.406657515</v>
          </cell>
          <cell r="L72">
            <v>2.3305523269999999</v>
          </cell>
          <cell r="M72">
            <v>2.695155813</v>
          </cell>
          <cell r="N72">
            <v>2.701438574</v>
          </cell>
          <cell r="O72">
            <v>2.9915093449999999</v>
          </cell>
          <cell r="P72">
            <v>3.0795122240000001</v>
          </cell>
        </row>
        <row r="73">
          <cell r="B73">
            <v>1.5887027149999999</v>
          </cell>
          <cell r="C73">
            <v>1.957278444</v>
          </cell>
          <cell r="D73">
            <v>2.2933399329999999</v>
          </cell>
          <cell r="E73">
            <v>2.031074812</v>
          </cell>
          <cell r="F73">
            <v>2.0593712270000002</v>
          </cell>
          <cell r="G73">
            <v>2.298853861</v>
          </cell>
          <cell r="H73">
            <v>1.7993951210000001</v>
          </cell>
          <cell r="I73">
            <v>2.3025506739999999</v>
          </cell>
          <cell r="J73">
            <v>2.7486837290000001</v>
          </cell>
          <cell r="K73">
            <v>3.1767144090000001</v>
          </cell>
          <cell r="L73">
            <v>3.1606807990000001</v>
          </cell>
          <cell r="M73">
            <v>4.2628315389999996</v>
          </cell>
          <cell r="N73">
            <v>4.4672491049999996</v>
          </cell>
          <cell r="O73">
            <v>5.4705065030000002</v>
          </cell>
          <cell r="P73">
            <v>5.9687379739999997</v>
          </cell>
        </row>
        <row r="74">
          <cell r="B74">
            <v>45.100581316000003</v>
          </cell>
          <cell r="C74">
            <v>37.814202397999999</v>
          </cell>
          <cell r="D74">
            <v>39.856736322000003</v>
          </cell>
          <cell r="E74">
            <v>33.416464161</v>
          </cell>
          <cell r="F74">
            <v>34.519669616999998</v>
          </cell>
          <cell r="G74">
            <v>33.856039134</v>
          </cell>
          <cell r="H74">
            <v>28.899328697000001</v>
          </cell>
          <cell r="I74">
            <v>31.345321690999999</v>
          </cell>
          <cell r="J74">
            <v>38.328495959000001</v>
          </cell>
          <cell r="K74">
            <v>41.927835848999997</v>
          </cell>
          <cell r="L74">
            <v>46.768654656999999</v>
          </cell>
          <cell r="M74">
            <v>58.032079418999999</v>
          </cell>
          <cell r="N74">
            <v>53.566221667999997</v>
          </cell>
          <cell r="O74">
            <v>60.369129647000001</v>
          </cell>
          <cell r="P74">
            <v>65.570377328999996</v>
          </cell>
        </row>
        <row r="75">
          <cell r="B75">
            <v>23.355115769000001</v>
          </cell>
          <cell r="C75">
            <v>18.868904085</v>
          </cell>
          <cell r="D75">
            <v>17.272843202000001</v>
          </cell>
          <cell r="E75">
            <v>13.681694856</v>
          </cell>
          <cell r="F75">
            <v>14.066341185000001</v>
          </cell>
          <cell r="G75">
            <v>11.721527109</v>
          </cell>
          <cell r="H75">
            <v>10.848425225</v>
          </cell>
          <cell r="I75">
            <v>10.501521969000001</v>
          </cell>
          <cell r="J75">
            <v>12.890131272</v>
          </cell>
          <cell r="K75">
            <v>15.779421796999999</v>
          </cell>
          <cell r="L75">
            <v>21.844498758</v>
          </cell>
          <cell r="M75">
            <v>29.373197441999999</v>
          </cell>
          <cell r="N75">
            <v>25.226471174</v>
          </cell>
          <cell r="O75">
            <v>29.627844992</v>
          </cell>
          <cell r="P75">
            <v>34.475900291000002</v>
          </cell>
        </row>
        <row r="76">
          <cell r="B76">
            <v>6.0790598930000002</v>
          </cell>
          <cell r="C76">
            <v>6.4188188930000001</v>
          </cell>
          <cell r="D76">
            <v>9.9721493910000003</v>
          </cell>
          <cell r="E76">
            <v>9.4651338420000002</v>
          </cell>
          <cell r="F76">
            <v>9.4953357520000008</v>
          </cell>
          <cell r="G76">
            <v>11.273528628999999</v>
          </cell>
          <cell r="H76">
            <v>9.7456848469999997</v>
          </cell>
          <cell r="I76">
            <v>12.429178496</v>
          </cell>
          <cell r="J76">
            <v>17.417799572</v>
          </cell>
          <cell r="K76">
            <v>18.035055538000002</v>
          </cell>
          <cell r="L76">
            <v>16.311500835</v>
          </cell>
          <cell r="M76">
            <v>18.340968018000002</v>
          </cell>
          <cell r="N76">
            <v>18.404823796999999</v>
          </cell>
          <cell r="O76">
            <v>21.296991575</v>
          </cell>
          <cell r="P76">
            <v>22.445442198999999</v>
          </cell>
        </row>
        <row r="77">
          <cell r="B77">
            <v>0.932395427</v>
          </cell>
          <cell r="C77">
            <v>0.92846051200000002</v>
          </cell>
          <cell r="D77">
            <v>1.103155882</v>
          </cell>
          <cell r="E77">
            <v>0.94062776299999995</v>
          </cell>
          <cell r="F77">
            <v>0.90333653199999997</v>
          </cell>
          <cell r="G77">
            <v>1.021559586</v>
          </cell>
          <cell r="H77">
            <v>0.48501872600000001</v>
          </cell>
          <cell r="I77">
            <v>0.52129438699999997</v>
          </cell>
          <cell r="J77">
            <v>0.54179101200000002</v>
          </cell>
          <cell r="K77">
            <v>0.57730166400000005</v>
          </cell>
          <cell r="L77">
            <v>0.55598767900000001</v>
          </cell>
          <cell r="M77">
            <v>0.58898744199999997</v>
          </cell>
          <cell r="N77">
            <v>0.55306391200000005</v>
          </cell>
          <cell r="O77">
            <v>0.54120529799999995</v>
          </cell>
          <cell r="P77">
            <v>0.54612488400000003</v>
          </cell>
        </row>
        <row r="78">
          <cell r="B78">
            <v>14.734010227000001</v>
          </cell>
          <cell r="C78">
            <v>11.598018908</v>
          </cell>
          <cell r="D78">
            <v>11.508587847999999</v>
          </cell>
          <cell r="E78">
            <v>9.3290076989999999</v>
          </cell>
          <cell r="F78">
            <v>10.054656148999999</v>
          </cell>
          <cell r="G78">
            <v>9.8394238099999995</v>
          </cell>
          <cell r="H78">
            <v>7.8201998990000003</v>
          </cell>
          <cell r="I78">
            <v>7.8933268390000002</v>
          </cell>
          <cell r="J78">
            <v>7.4787741030000001</v>
          </cell>
          <cell r="K78">
            <v>7.5360568499999996</v>
          </cell>
          <cell r="L78">
            <v>8.0566673860000009</v>
          </cell>
          <cell r="M78">
            <v>9.7289265169999997</v>
          </cell>
          <cell r="N78">
            <v>9.3818627849999991</v>
          </cell>
          <cell r="O78">
            <v>8.903087781</v>
          </cell>
          <cell r="P78">
            <v>8.1029099549999994</v>
          </cell>
        </row>
        <row r="79">
          <cell r="B79">
            <v>108.25539259</v>
          </cell>
          <cell r="C79">
            <v>104.48943422799999</v>
          </cell>
          <cell r="D79">
            <v>105.30422369599999</v>
          </cell>
          <cell r="E79">
            <v>86.624445051999999</v>
          </cell>
          <cell r="F79">
            <v>77.338652264000004</v>
          </cell>
          <cell r="G79">
            <v>76.801536354000007</v>
          </cell>
          <cell r="H79">
            <v>68.201796619999996</v>
          </cell>
          <cell r="I79">
            <v>63.389234064999997</v>
          </cell>
          <cell r="J79">
            <v>66.643671846000004</v>
          </cell>
          <cell r="K79">
            <v>65.851068368</v>
          </cell>
          <cell r="L79">
            <v>63.799639493000001</v>
          </cell>
          <cell r="M79">
            <v>59.115225203000001</v>
          </cell>
          <cell r="N79">
            <v>63.967849784000002</v>
          </cell>
          <cell r="O79">
            <v>73.406761810000006</v>
          </cell>
          <cell r="P79">
            <v>79.482393298999995</v>
          </cell>
        </row>
        <row r="80">
          <cell r="B80">
            <v>61.162764134</v>
          </cell>
          <cell r="C80">
            <v>52.928500702999997</v>
          </cell>
          <cell r="D80">
            <v>57.325117308999999</v>
          </cell>
          <cell r="E80">
            <v>48.712777023999998</v>
          </cell>
          <cell r="F80">
            <v>42.732176561999999</v>
          </cell>
          <cell r="G80">
            <v>48.144734485000001</v>
          </cell>
          <cell r="H80">
            <v>49.113899719999999</v>
          </cell>
          <cell r="I80">
            <v>56.113010291999998</v>
          </cell>
          <cell r="J80">
            <v>57.805863766999998</v>
          </cell>
          <cell r="K80">
            <v>63.344701225999998</v>
          </cell>
          <cell r="L80">
            <v>66.068823554999994</v>
          </cell>
          <cell r="M80">
            <v>68.585727996000003</v>
          </cell>
          <cell r="N80">
            <v>78.932655749000006</v>
          </cell>
          <cell r="O80">
            <v>59.466933975000003</v>
          </cell>
          <cell r="P80">
            <v>80.653917406000005</v>
          </cell>
        </row>
        <row r="81">
          <cell r="B81">
            <v>60.268918958</v>
          </cell>
          <cell r="C81">
            <v>53.230622431999997</v>
          </cell>
          <cell r="D81">
            <v>62.268192003999999</v>
          </cell>
          <cell r="E81">
            <v>55.247139730999997</v>
          </cell>
          <cell r="F81">
            <v>52.460481287</v>
          </cell>
          <cell r="G81">
            <v>57.157935248999998</v>
          </cell>
          <cell r="H81">
            <v>55.409766374999997</v>
          </cell>
          <cell r="I81">
            <v>72.040942020000003</v>
          </cell>
          <cell r="J81">
            <v>81.643841073000004</v>
          </cell>
          <cell r="K81">
            <v>83.329203820999993</v>
          </cell>
          <cell r="L81">
            <v>73.524200757000003</v>
          </cell>
          <cell r="M81">
            <v>79.031564754000001</v>
          </cell>
          <cell r="N81">
            <v>84.521068420999995</v>
          </cell>
          <cell r="O81">
            <v>92.716287343999994</v>
          </cell>
          <cell r="P81">
            <v>101.00914259</v>
          </cell>
        </row>
        <row r="82">
          <cell r="B82">
            <v>36.474990331999997</v>
          </cell>
          <cell r="C82">
            <v>32.917199531000001</v>
          </cell>
          <cell r="D82">
            <v>38.619111050000001</v>
          </cell>
          <cell r="E82">
            <v>32.826449083</v>
          </cell>
          <cell r="F82">
            <v>31.091987725999999</v>
          </cell>
          <cell r="G82">
            <v>32.888155034</v>
          </cell>
          <cell r="H82">
            <v>30.804949819000001</v>
          </cell>
          <cell r="I82">
            <v>40.786090711999996</v>
          </cell>
          <cell r="J82">
            <v>48.477167182999999</v>
          </cell>
          <cell r="K82">
            <v>47.867397322999999</v>
          </cell>
          <cell r="L82">
            <v>45.591709414999997</v>
          </cell>
          <cell r="M82">
            <v>48.398420659999999</v>
          </cell>
          <cell r="N82">
            <v>51.686758601000001</v>
          </cell>
          <cell r="O82">
            <v>57.518508275999999</v>
          </cell>
          <cell r="P82">
            <v>63.231538364999999</v>
          </cell>
        </row>
        <row r="83">
          <cell r="B83">
            <v>23.793928624999999</v>
          </cell>
          <cell r="C83">
            <v>20.313422899999999</v>
          </cell>
          <cell r="D83">
            <v>23.649080953999999</v>
          </cell>
          <cell r="E83">
            <v>22.420690649000001</v>
          </cell>
          <cell r="F83">
            <v>21.368493562000001</v>
          </cell>
          <cell r="G83">
            <v>24.269780214000001</v>
          </cell>
          <cell r="H83">
            <v>24.604816556999999</v>
          </cell>
          <cell r="I83">
            <v>31.254851307999999</v>
          </cell>
          <cell r="J83">
            <v>33.166673889999998</v>
          </cell>
          <cell r="K83">
            <v>35.461806496999998</v>
          </cell>
          <cell r="L83">
            <v>27.932491341999999</v>
          </cell>
          <cell r="M83">
            <v>30.633144093999999</v>
          </cell>
          <cell r="N83">
            <v>32.834309818999998</v>
          </cell>
          <cell r="O83">
            <v>35.197779068000003</v>
          </cell>
          <cell r="P83">
            <v>37.777604224999997</v>
          </cell>
        </row>
        <row r="84">
          <cell r="B84">
            <v>70.672420321999994</v>
          </cell>
          <cell r="C84">
            <v>72.191759196000007</v>
          </cell>
          <cell r="D84">
            <v>81.758685641</v>
          </cell>
          <cell r="E84">
            <v>44.628817269000002</v>
          </cell>
          <cell r="F84">
            <v>43.421956463000001</v>
          </cell>
          <cell r="G84">
            <v>99.924372020000007</v>
          </cell>
          <cell r="H84">
            <v>63.366793033</v>
          </cell>
          <cell r="I84">
            <v>83.172435332999996</v>
          </cell>
          <cell r="J84">
            <v>114.867573014</v>
          </cell>
          <cell r="K84">
            <v>134.598932765</v>
          </cell>
          <cell r="L84">
            <v>126.446475667</v>
          </cell>
          <cell r="M84">
            <v>115.985071038</v>
          </cell>
          <cell r="N84">
            <v>123.972496666</v>
          </cell>
          <cell r="O84">
            <v>130.032365328</v>
          </cell>
          <cell r="P84">
            <v>100.973437073</v>
          </cell>
        </row>
        <row r="85">
          <cell r="B85">
            <v>34.858644089000002</v>
          </cell>
          <cell r="C85">
            <v>34.103759783999998</v>
          </cell>
          <cell r="D85">
            <v>38.878057171000002</v>
          </cell>
          <cell r="E85">
            <v>21.973059156000001</v>
          </cell>
          <cell r="F85">
            <v>21.364440809000001</v>
          </cell>
          <cell r="G85">
            <v>48.776153551</v>
          </cell>
          <cell r="H85">
            <v>30.985793863000001</v>
          </cell>
          <cell r="I85">
            <v>40.302985221999997</v>
          </cell>
          <cell r="J85">
            <v>55.655145986999997</v>
          </cell>
          <cell r="K85">
            <v>66.391344266000004</v>
          </cell>
          <cell r="L85">
            <v>62.994071368</v>
          </cell>
          <cell r="M85">
            <v>57.377554363000002</v>
          </cell>
          <cell r="N85">
            <v>62.774515358999999</v>
          </cell>
          <cell r="O85">
            <v>67.028069056000007</v>
          </cell>
          <cell r="P85">
            <v>52.006531023000001</v>
          </cell>
        </row>
        <row r="86">
          <cell r="B86">
            <v>35.813776232999999</v>
          </cell>
          <cell r="C86">
            <v>38.087999412000002</v>
          </cell>
          <cell r="D86">
            <v>42.880628469999998</v>
          </cell>
          <cell r="E86">
            <v>22.655758114000001</v>
          </cell>
          <cell r="F86">
            <v>22.057515655</v>
          </cell>
          <cell r="G86">
            <v>51.148218470000003</v>
          </cell>
          <cell r="H86">
            <v>32.380999170000003</v>
          </cell>
          <cell r="I86">
            <v>42.869450110999999</v>
          </cell>
          <cell r="J86">
            <v>59.212427028</v>
          </cell>
          <cell r="K86">
            <v>68.207588498999996</v>
          </cell>
          <cell r="L86">
            <v>63.452404299000001</v>
          </cell>
          <cell r="M86">
            <v>58.607516674999999</v>
          </cell>
          <cell r="N86">
            <v>61.197981306999999</v>
          </cell>
          <cell r="O86">
            <v>63.004296271999998</v>
          </cell>
          <cell r="P86">
            <v>48.966906051000002</v>
          </cell>
        </row>
        <row r="87">
          <cell r="B87">
            <v>123.35539450500001</v>
          </cell>
          <cell r="C87">
            <v>131.32400861900001</v>
          </cell>
          <cell r="D87">
            <v>129.788931612</v>
          </cell>
          <cell r="E87">
            <v>60.264207929000001</v>
          </cell>
          <cell r="F87">
            <v>54.255566524999999</v>
          </cell>
          <cell r="G87">
            <v>146.02061369200001</v>
          </cell>
          <cell r="H87">
            <v>136.90504476000001</v>
          </cell>
          <cell r="I87">
            <v>189.56188986500001</v>
          </cell>
          <cell r="J87">
            <v>267.16719613999999</v>
          </cell>
          <cell r="K87">
            <v>309.77897258399997</v>
          </cell>
          <cell r="L87">
            <v>289.41199422300002</v>
          </cell>
          <cell r="M87">
            <v>263.943511699</v>
          </cell>
          <cell r="N87">
            <v>274.22926329400002</v>
          </cell>
          <cell r="O87">
            <v>284.62888760499999</v>
          </cell>
          <cell r="P87">
            <v>219.667534719</v>
          </cell>
        </row>
        <row r="88">
          <cell r="B88">
            <v>18.808672892000001</v>
          </cell>
          <cell r="C88">
            <v>21.225120061999998</v>
          </cell>
          <cell r="D88">
            <v>22.623183033</v>
          </cell>
          <cell r="E88">
            <v>10.912072836</v>
          </cell>
          <cell r="F88">
            <v>10.120421797000001</v>
          </cell>
          <cell r="G88">
            <v>24.939244371000001</v>
          </cell>
          <cell r="H88">
            <v>27.643203909</v>
          </cell>
          <cell r="I88">
            <v>38.032176800000002</v>
          </cell>
          <cell r="J88">
            <v>53.380262989000002</v>
          </cell>
          <cell r="K88">
            <v>60.079355178999997</v>
          </cell>
          <cell r="L88">
            <v>54.871428805000001</v>
          </cell>
          <cell r="M88">
            <v>49.467802464999998</v>
          </cell>
          <cell r="N88">
            <v>46.597528038999997</v>
          </cell>
          <cell r="O88">
            <v>48.146723086999998</v>
          </cell>
          <cell r="P88">
            <v>38.873498773000001</v>
          </cell>
        </row>
        <row r="89">
          <cell r="B89">
            <v>3.132961968</v>
          </cell>
          <cell r="C89">
            <v>3.2284585510000001</v>
          </cell>
          <cell r="D89">
            <v>3.503654423</v>
          </cell>
          <cell r="E89">
            <v>3.0639101370000001</v>
          </cell>
          <cell r="F89">
            <v>2.9207884210000001</v>
          </cell>
          <cell r="G89">
            <v>4.0932508009999999</v>
          </cell>
          <cell r="H89">
            <v>3.5159239659999999</v>
          </cell>
          <cell r="I89">
            <v>3.7265385790000001</v>
          </cell>
          <cell r="J89">
            <v>3.5010234379999998</v>
          </cell>
          <cell r="K89">
            <v>3.8543515249999998</v>
          </cell>
          <cell r="L89">
            <v>3.3976782989999998</v>
          </cell>
          <cell r="M89">
            <v>2.3048268009999999</v>
          </cell>
          <cell r="N89">
            <v>2.3336616239999999</v>
          </cell>
          <cell r="O89">
            <v>2.4293647630000001</v>
          </cell>
          <cell r="P89">
            <v>2.2958438839999999</v>
          </cell>
        </row>
        <row r="90">
          <cell r="B90">
            <v>101.413759645</v>
          </cell>
          <cell r="C90">
            <v>106.87043000600001</v>
          </cell>
          <cell r="D90">
            <v>103.66209415599999</v>
          </cell>
          <cell r="E90">
            <v>46.288224956000001</v>
          </cell>
          <cell r="F90">
            <v>41.214356307000003</v>
          </cell>
          <cell r="G90">
            <v>116.98811852</v>
          </cell>
          <cell r="H90">
            <v>105.745916886</v>
          </cell>
          <cell r="I90">
            <v>147.80317448599999</v>
          </cell>
          <cell r="J90">
            <v>210.285909713</v>
          </cell>
          <cell r="K90">
            <v>245.84526588</v>
          </cell>
          <cell r="L90">
            <v>231.14288712000001</v>
          </cell>
          <cell r="M90">
            <v>212.170882433</v>
          </cell>
          <cell r="N90">
            <v>225.29807363200001</v>
          </cell>
          <cell r="O90">
            <v>234.052799755</v>
          </cell>
          <cell r="P90">
            <v>178.49819206199999</v>
          </cell>
        </row>
        <row r="91">
          <cell r="B91">
            <v>31.144260824</v>
          </cell>
          <cell r="C91">
            <v>31.811191121</v>
          </cell>
          <cell r="D91">
            <v>31.198336513000001</v>
          </cell>
          <cell r="E91">
            <v>12.692579092000001</v>
          </cell>
          <cell r="F91">
            <v>12.023539568</v>
          </cell>
          <cell r="G91">
            <v>33.998706398000003</v>
          </cell>
          <cell r="H91">
            <v>39.904257997999999</v>
          </cell>
          <cell r="I91">
            <v>58.281376410999997</v>
          </cell>
          <cell r="J91">
            <v>91.894843336999998</v>
          </cell>
          <cell r="K91">
            <v>109.252944169</v>
          </cell>
          <cell r="L91">
            <v>103.559129298</v>
          </cell>
          <cell r="M91">
            <v>94.558547279999999</v>
          </cell>
          <cell r="N91">
            <v>99.270955451000006</v>
          </cell>
          <cell r="O91">
            <v>104.014954211</v>
          </cell>
          <cell r="P91">
            <v>81.005461573000005</v>
          </cell>
        </row>
        <row r="92"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</row>
        <row r="93">
          <cell r="B93">
            <v>10845.090358853</v>
          </cell>
          <cell r="C93">
            <v>11488.682306676001</v>
          </cell>
          <cell r="D93">
            <v>12772.861971311</v>
          </cell>
          <cell r="E93">
            <v>9611.8302474240008</v>
          </cell>
          <cell r="F93">
            <v>11124.727069660999</v>
          </cell>
          <cell r="G93">
            <v>12492.528046059</v>
          </cell>
          <cell r="H93">
            <v>9342.6737670090006</v>
          </cell>
          <cell r="I93">
            <v>10681.47689313</v>
          </cell>
          <cell r="J93">
            <v>11584.207796983999</v>
          </cell>
          <cell r="K93">
            <v>10960.545280572</v>
          </cell>
          <cell r="L93">
            <v>10879.133531101001</v>
          </cell>
          <cell r="M93">
            <v>10636.315379883001</v>
          </cell>
          <cell r="N93">
            <v>9753.5884684129996</v>
          </cell>
          <cell r="O93">
            <v>11548.25786973</v>
          </cell>
          <cell r="P93">
            <v>10617.214957042999</v>
          </cell>
        </row>
        <row r="94">
          <cell r="B94">
            <v>797.45401425600005</v>
          </cell>
          <cell r="C94">
            <v>718.33640059200002</v>
          </cell>
          <cell r="D94">
            <v>639.80415214000004</v>
          </cell>
          <cell r="E94">
            <v>557.639763593</v>
          </cell>
          <cell r="F94">
            <v>555.99057467600005</v>
          </cell>
          <cell r="G94">
            <v>513.61569267300001</v>
          </cell>
          <cell r="H94">
            <v>493.717267505</v>
          </cell>
          <cell r="I94">
            <v>497.41267459300002</v>
          </cell>
          <cell r="J94">
            <v>515.82228829999997</v>
          </cell>
          <cell r="K94">
            <v>516.08949777999999</v>
          </cell>
          <cell r="L94">
            <v>530.08098520399994</v>
          </cell>
          <cell r="M94">
            <v>549.88934302899997</v>
          </cell>
          <cell r="N94">
            <v>427.96804265499998</v>
          </cell>
          <cell r="O94">
            <v>473.74818116699998</v>
          </cell>
          <cell r="P94">
            <v>559.14241466800001</v>
          </cell>
        </row>
        <row r="95">
          <cell r="B95">
            <v>9878.7720056840008</v>
          </cell>
          <cell r="C95">
            <v>10599.748531542</v>
          </cell>
          <cell r="D95">
            <v>11981.188877181001</v>
          </cell>
          <cell r="E95">
            <v>8904.2575195249992</v>
          </cell>
          <cell r="F95">
            <v>10421.899719538</v>
          </cell>
          <cell r="G95">
            <v>11828.281030832</v>
          </cell>
          <cell r="H95">
            <v>8703.6834287900001</v>
          </cell>
          <cell r="I95">
            <v>10042.065013396001</v>
          </cell>
          <cell r="J95">
            <v>10807.654801528</v>
          </cell>
          <cell r="K95">
            <v>10155.361977187</v>
          </cell>
          <cell r="L95">
            <v>10138.882239379</v>
          </cell>
          <cell r="M95">
            <v>9862.8406736300003</v>
          </cell>
          <cell r="N95">
            <v>9068.4657451050007</v>
          </cell>
          <cell r="O95">
            <v>10822.372786128</v>
          </cell>
          <cell r="P95">
            <v>9860.0065462090006</v>
          </cell>
        </row>
        <row r="96">
          <cell r="B96">
            <v>168.86433891300001</v>
          </cell>
          <cell r="C96">
            <v>170.59737454200001</v>
          </cell>
          <cell r="D96">
            <v>151.86894199</v>
          </cell>
          <cell r="E96">
            <v>149.932964306</v>
          </cell>
          <cell r="F96">
            <v>146.83677544700001</v>
          </cell>
          <cell r="G96">
            <v>150.631322555</v>
          </cell>
          <cell r="H96">
            <v>145.27307071300001</v>
          </cell>
          <cell r="I96">
            <v>141.999205141</v>
          </cell>
          <cell r="J96">
            <v>260.73070715599999</v>
          </cell>
          <cell r="K96">
            <v>289.09380560400001</v>
          </cell>
          <cell r="L96">
            <v>210.17030651799999</v>
          </cell>
          <cell r="M96">
            <v>223.58536322500001</v>
          </cell>
          <cell r="N96">
            <v>257.15468065300001</v>
          </cell>
          <cell r="O96">
            <v>252.136902435</v>
          </cell>
          <cell r="P96">
            <v>198.06599616599999</v>
          </cell>
        </row>
        <row r="97">
          <cell r="B97">
            <v>329814.02042206097</v>
          </cell>
          <cell r="C97">
            <v>327328.11950937501</v>
          </cell>
          <cell r="D97">
            <v>326122.77613653801</v>
          </cell>
          <cell r="E97">
            <v>316690.05874620698</v>
          </cell>
          <cell r="F97">
            <v>315280.04734783998</v>
          </cell>
          <cell r="G97">
            <v>309161.48299596499</v>
          </cell>
          <cell r="H97">
            <v>303017.74238038698</v>
          </cell>
          <cell r="I97">
            <v>303429.709728772</v>
          </cell>
          <cell r="J97">
            <v>302035.30131519202</v>
          </cell>
          <cell r="K97">
            <v>295509.54456720699</v>
          </cell>
          <cell r="L97">
            <v>292586.41968333197</v>
          </cell>
          <cell r="M97">
            <v>289530.21256919799</v>
          </cell>
          <cell r="N97">
            <v>284907.76163467299</v>
          </cell>
          <cell r="O97">
            <v>281197.41905039502</v>
          </cell>
          <cell r="P97">
            <v>273559.724661824</v>
          </cell>
        </row>
        <row r="98">
          <cell r="B98">
            <v>151.089758668</v>
          </cell>
          <cell r="C98">
            <v>144.65506560399999</v>
          </cell>
          <cell r="D98">
            <v>144.66990116400001</v>
          </cell>
          <cell r="E98">
            <v>115.459669749</v>
          </cell>
          <cell r="F98">
            <v>105.934901005</v>
          </cell>
          <cell r="G98">
            <v>89.976749785999999</v>
          </cell>
          <cell r="H98">
            <v>84.345174211</v>
          </cell>
          <cell r="I98">
            <v>82.625820645000005</v>
          </cell>
          <cell r="J98">
            <v>85.559555563000004</v>
          </cell>
          <cell r="K98">
            <v>102.323552499</v>
          </cell>
          <cell r="L98">
            <v>107.446519288</v>
          </cell>
          <cell r="M98">
            <v>108.99375917099999</v>
          </cell>
          <cell r="N98">
            <v>87.914877985999993</v>
          </cell>
          <cell r="O98">
            <v>93.400753958999999</v>
          </cell>
          <cell r="P98">
            <v>106.03420708</v>
          </cell>
        </row>
        <row r="99"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</row>
        <row r="100">
          <cell r="B100">
            <v>133.08000000000001</v>
          </cell>
          <cell r="C100">
            <v>129.94</v>
          </cell>
          <cell r="D100">
            <v>128.56</v>
          </cell>
          <cell r="E100">
            <v>101.65</v>
          </cell>
          <cell r="F100">
            <v>94.01</v>
          </cell>
          <cell r="G100">
            <v>78.2</v>
          </cell>
          <cell r="H100">
            <v>73.099999999999994</v>
          </cell>
          <cell r="I100">
            <v>72.349999999999994</v>
          </cell>
          <cell r="J100">
            <v>75.87</v>
          </cell>
          <cell r="K100">
            <v>92.91</v>
          </cell>
          <cell r="L100">
            <v>96.24</v>
          </cell>
          <cell r="M100">
            <v>98.51</v>
          </cell>
          <cell r="N100">
            <v>77.900000000000006</v>
          </cell>
          <cell r="O100">
            <v>83.99</v>
          </cell>
          <cell r="P100">
            <v>96.67</v>
          </cell>
        </row>
        <row r="101">
          <cell r="B101">
            <v>18.009758668</v>
          </cell>
          <cell r="C101">
            <v>14.715065603999999</v>
          </cell>
          <cell r="D101">
            <v>16.109901164</v>
          </cell>
          <cell r="E101">
            <v>13.809669748999999</v>
          </cell>
          <cell r="F101">
            <v>11.924901005000001</v>
          </cell>
          <cell r="G101">
            <v>11.776749786</v>
          </cell>
          <cell r="H101">
            <v>11.245174211</v>
          </cell>
          <cell r="I101">
            <v>10.275820645</v>
          </cell>
          <cell r="J101">
            <v>9.6895555630000008</v>
          </cell>
          <cell r="K101">
            <v>9.4135524989999997</v>
          </cell>
          <cell r="L101">
            <v>11.206519288000001</v>
          </cell>
          <cell r="M101">
            <v>10.483759171000001</v>
          </cell>
          <cell r="N101">
            <v>10.014877986</v>
          </cell>
          <cell r="O101">
            <v>9.4107539589999991</v>
          </cell>
          <cell r="P101">
            <v>9.3642070799999999</v>
          </cell>
        </row>
        <row r="102"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</row>
        <row r="103">
          <cell r="B103">
            <v>223.84180144999999</v>
          </cell>
          <cell r="C103">
            <v>185.473672464</v>
          </cell>
          <cell r="D103">
            <v>181.024707011</v>
          </cell>
          <cell r="E103">
            <v>140.32115182999999</v>
          </cell>
          <cell r="F103">
            <v>136.185215551</v>
          </cell>
          <cell r="G103">
            <v>99.658571929000004</v>
          </cell>
          <cell r="H103">
            <v>93.258418204999998</v>
          </cell>
          <cell r="I103">
            <v>91.979658721000007</v>
          </cell>
          <cell r="J103">
            <v>87.892839049000003</v>
          </cell>
          <cell r="K103">
            <v>110.052209405</v>
          </cell>
          <cell r="L103">
            <v>112.057042184</v>
          </cell>
          <cell r="M103">
            <v>107.231922629</v>
          </cell>
          <cell r="N103">
            <v>87.191525776000006</v>
          </cell>
          <cell r="O103">
            <v>88.098491725000002</v>
          </cell>
          <cell r="P103">
            <v>95.409919740000007</v>
          </cell>
        </row>
        <row r="104">
          <cell r="B104">
            <v>218.04</v>
          </cell>
          <cell r="C104">
            <v>180.73</v>
          </cell>
          <cell r="D104">
            <v>174.91</v>
          </cell>
          <cell r="E104">
            <v>134.53</v>
          </cell>
          <cell r="F104">
            <v>130.16999999999999</v>
          </cell>
          <cell r="G104">
            <v>93.87</v>
          </cell>
          <cell r="H104">
            <v>87.78</v>
          </cell>
          <cell r="I104">
            <v>86.75</v>
          </cell>
          <cell r="J104">
            <v>82.55</v>
          </cell>
          <cell r="K104">
            <v>104.46</v>
          </cell>
          <cell r="L104">
            <v>106.14</v>
          </cell>
          <cell r="M104">
            <v>101.87</v>
          </cell>
          <cell r="N104">
            <v>81.99</v>
          </cell>
          <cell r="O104">
            <v>82.8</v>
          </cell>
          <cell r="P104">
            <v>90.07</v>
          </cell>
        </row>
        <row r="105">
          <cell r="B105">
            <v>5.8018014500000001</v>
          </cell>
          <cell r="C105">
            <v>4.7436724640000003</v>
          </cell>
          <cell r="D105">
            <v>6.1147070110000001</v>
          </cell>
          <cell r="E105">
            <v>5.7911518299999996</v>
          </cell>
          <cell r="F105">
            <v>6.0152155509999998</v>
          </cell>
          <cell r="G105">
            <v>5.7885719289999997</v>
          </cell>
          <cell r="H105">
            <v>5.4784182049999997</v>
          </cell>
          <cell r="I105">
            <v>5.2296587209999998</v>
          </cell>
          <cell r="J105">
            <v>5.3428390490000002</v>
          </cell>
          <cell r="K105">
            <v>5.5922094050000002</v>
          </cell>
          <cell r="L105">
            <v>5.9170421839999996</v>
          </cell>
          <cell r="M105">
            <v>5.3619226290000004</v>
          </cell>
          <cell r="N105">
            <v>5.2015257760000004</v>
          </cell>
          <cell r="O105">
            <v>5.2984917249999999</v>
          </cell>
          <cell r="P105">
            <v>5.33991974</v>
          </cell>
        </row>
        <row r="106"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B107">
            <v>-297.57351861699999</v>
          </cell>
          <cell r="C107">
            <v>-317.69559300399999</v>
          </cell>
          <cell r="D107">
            <v>-370.13057333799998</v>
          </cell>
          <cell r="E107">
            <v>-288.349073901</v>
          </cell>
          <cell r="F107">
            <v>-397.51898660400002</v>
          </cell>
          <cell r="G107">
            <v>-248.82328990600001</v>
          </cell>
          <cell r="H107">
            <v>-311.67870893399999</v>
          </cell>
          <cell r="I107">
            <v>-356.34439154299997</v>
          </cell>
          <cell r="J107">
            <v>-395.20175712399998</v>
          </cell>
          <cell r="K107">
            <v>-386.81512506600001</v>
          </cell>
          <cell r="L107">
            <v>-412.70962817200001</v>
          </cell>
          <cell r="M107">
            <v>-389.25273443600003</v>
          </cell>
          <cell r="N107">
            <v>-195.803026977</v>
          </cell>
          <cell r="O107">
            <v>-101.040730927</v>
          </cell>
          <cell r="P107">
            <v>-85.296802487999997</v>
          </cell>
        </row>
        <row r="108">
          <cell r="B108">
            <v>329589.19894622598</v>
          </cell>
          <cell r="C108">
            <v>327051.24252323201</v>
          </cell>
          <cell r="D108">
            <v>325789.00036904699</v>
          </cell>
          <cell r="E108">
            <v>316426.57115438703</v>
          </cell>
          <cell r="F108">
            <v>314912.77867578203</v>
          </cell>
          <cell r="G108">
            <v>308922.341528202</v>
          </cell>
          <cell r="H108">
            <v>302714.97691544698</v>
          </cell>
          <cell r="I108">
            <v>303082.71917530498</v>
          </cell>
          <cell r="J108">
            <v>301642.43284155399</v>
          </cell>
          <cell r="K108">
            <v>295130.45809904701</v>
          </cell>
          <cell r="L108">
            <v>292178.32057805703</v>
          </cell>
          <cell r="M108">
            <v>289139.19799822097</v>
          </cell>
          <cell r="N108">
            <v>284711.23525548598</v>
          </cell>
          <cell r="O108">
            <v>281091.07605723402</v>
          </cell>
          <cell r="P108">
            <v>273463.80357199599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_aea_n2o"/>
    </sheetNames>
    <sheetDataSet>
      <sheetData sheetId="0">
        <row r="7">
          <cell r="B7">
            <v>22888.075556895001</v>
          </cell>
          <cell r="C7">
            <v>23180.034414531001</v>
          </cell>
          <cell r="D7">
            <v>24937.498565974998</v>
          </cell>
          <cell r="E7">
            <v>20887.790055604</v>
          </cell>
          <cell r="F7">
            <v>20710.596445978001</v>
          </cell>
          <cell r="G7">
            <v>20148.188083247998</v>
          </cell>
          <cell r="H7">
            <v>20260.007737926</v>
          </cell>
          <cell r="I7">
            <v>19689.686272254999</v>
          </cell>
          <cell r="J7">
            <v>18781.566430942999</v>
          </cell>
          <cell r="K7">
            <v>19410.668393653999</v>
          </cell>
          <cell r="L7">
            <v>18602.796746963999</v>
          </cell>
          <cell r="M7">
            <v>18423.513561938002</v>
          </cell>
          <cell r="N7">
            <v>17781.98417566</v>
          </cell>
          <cell r="O7">
            <v>17455.520512684001</v>
          </cell>
          <cell r="P7">
            <v>16508.127581768</v>
          </cell>
        </row>
        <row r="8">
          <cell r="B8">
            <v>13844.339700295999</v>
          </cell>
          <cell r="C8">
            <v>14109.711631556</v>
          </cell>
          <cell r="D8">
            <v>13831.961007525</v>
          </cell>
          <cell r="E8">
            <v>13708.66187666</v>
          </cell>
          <cell r="F8">
            <v>13319.041480209</v>
          </cell>
          <cell r="G8">
            <v>13466.308875797</v>
          </cell>
          <cell r="H8">
            <v>13843.694282592</v>
          </cell>
          <cell r="I8">
            <v>13593.382158031</v>
          </cell>
          <cell r="J8">
            <v>13035.102469482999</v>
          </cell>
          <cell r="K8">
            <v>13684.576846784999</v>
          </cell>
          <cell r="L8">
            <v>13163.666484043</v>
          </cell>
          <cell r="M8">
            <v>13398.446297335</v>
          </cell>
          <cell r="N8">
            <v>13229.289070659999</v>
          </cell>
          <cell r="O8">
            <v>13104.925897267</v>
          </cell>
          <cell r="P8">
            <v>12457.341668355</v>
          </cell>
        </row>
        <row r="9">
          <cell r="B9">
            <v>13841.524368368</v>
          </cell>
          <cell r="C9">
            <v>14107.249795529</v>
          </cell>
          <cell r="D9">
            <v>13829.328808716</v>
          </cell>
          <cell r="E9">
            <v>13706.176798570999</v>
          </cell>
          <cell r="F9">
            <v>13316.554510993999</v>
          </cell>
          <cell r="G9">
            <v>13463.838853392001</v>
          </cell>
          <cell r="H9">
            <v>13841.190670431</v>
          </cell>
          <cell r="I9">
            <v>13590.839332574</v>
          </cell>
          <cell r="J9">
            <v>13032.613404132</v>
          </cell>
          <cell r="K9">
            <v>13682.186699620999</v>
          </cell>
          <cell r="L9">
            <v>13160.89267107</v>
          </cell>
          <cell r="M9">
            <v>13395.711013218001</v>
          </cell>
          <cell r="N9">
            <v>13226.587850927999</v>
          </cell>
          <cell r="O9">
            <v>13101.931365454</v>
          </cell>
          <cell r="P9">
            <v>12454.425015694</v>
          </cell>
        </row>
        <row r="10">
          <cell r="B10">
            <v>1.094833336</v>
          </cell>
          <cell r="C10">
            <v>1.1219834630000001</v>
          </cell>
          <cell r="D10">
            <v>1.1941871850000001</v>
          </cell>
          <cell r="E10">
            <v>1.290154649</v>
          </cell>
          <cell r="F10">
            <v>1.3010384909999999</v>
          </cell>
          <cell r="G10">
            <v>1.343251728</v>
          </cell>
          <cell r="H10">
            <v>1.380137197</v>
          </cell>
          <cell r="I10">
            <v>1.429461683</v>
          </cell>
          <cell r="J10">
            <v>1.4058949670000001</v>
          </cell>
          <cell r="K10">
            <v>1.3360538070000001</v>
          </cell>
          <cell r="L10">
            <v>1.581512805</v>
          </cell>
          <cell r="M10">
            <v>1.6371689709999999</v>
          </cell>
          <cell r="N10">
            <v>1.5814892679999999</v>
          </cell>
          <cell r="O10">
            <v>1.8714121560000001</v>
          </cell>
          <cell r="P10">
            <v>1.8004779289999999</v>
          </cell>
        </row>
        <row r="11">
          <cell r="B11">
            <v>1.720498592</v>
          </cell>
          <cell r="C11">
            <v>1.3398525640000001</v>
          </cell>
          <cell r="D11">
            <v>1.438011624</v>
          </cell>
          <cell r="E11">
            <v>1.1949234399999999</v>
          </cell>
          <cell r="F11">
            <v>1.1859307240000001</v>
          </cell>
          <cell r="G11">
            <v>1.1267706770000001</v>
          </cell>
          <cell r="H11">
            <v>1.123474965</v>
          </cell>
          <cell r="I11">
            <v>1.113363774</v>
          </cell>
          <cell r="J11">
            <v>1.083170384</v>
          </cell>
          <cell r="K11">
            <v>1.054093357</v>
          </cell>
          <cell r="L11">
            <v>1.192300168</v>
          </cell>
          <cell r="M11">
            <v>1.0981151469999999</v>
          </cell>
          <cell r="N11">
            <v>1.1197304640000001</v>
          </cell>
          <cell r="O11">
            <v>1.1231196569999999</v>
          </cell>
          <cell r="P11">
            <v>1.1161747319999999</v>
          </cell>
        </row>
        <row r="12">
          <cell r="B12">
            <v>28.615702564999999</v>
          </cell>
          <cell r="C12">
            <v>19.973779552</v>
          </cell>
          <cell r="D12">
            <v>31.562560558000001</v>
          </cell>
          <cell r="E12">
            <v>36.783324051999998</v>
          </cell>
          <cell r="F12">
            <v>29.361326779999999</v>
          </cell>
          <cell r="G12">
            <v>20.5243149</v>
          </cell>
          <cell r="H12">
            <v>21.897782314000001</v>
          </cell>
          <cell r="I12">
            <v>16.894051588</v>
          </cell>
          <cell r="J12">
            <v>17.273806119</v>
          </cell>
          <cell r="K12">
            <v>18.057619625000001</v>
          </cell>
          <cell r="L12">
            <v>18.616001691000001</v>
          </cell>
          <cell r="M12">
            <v>22.406088694000001</v>
          </cell>
          <cell r="N12">
            <v>21.979502682</v>
          </cell>
          <cell r="O12">
            <v>28.340738245000001</v>
          </cell>
          <cell r="P12">
            <v>26.545027161</v>
          </cell>
        </row>
        <row r="13">
          <cell r="B13">
            <v>7140.2919001199998</v>
          </cell>
          <cell r="C13">
            <v>7193.1972232790004</v>
          </cell>
          <cell r="D13">
            <v>9097.5676682989997</v>
          </cell>
          <cell r="E13">
            <v>5229.5419398189997</v>
          </cell>
          <cell r="F13">
            <v>5498.9719553960003</v>
          </cell>
          <cell r="G13">
            <v>4809.6230534309998</v>
          </cell>
          <cell r="H13">
            <v>4553.0986787740003</v>
          </cell>
          <cell r="I13">
            <v>4155.5501384409999</v>
          </cell>
          <cell r="J13">
            <v>3852.7173053430001</v>
          </cell>
          <cell r="K13">
            <v>3873.5340245379998</v>
          </cell>
          <cell r="L13">
            <v>3575.148750891</v>
          </cell>
          <cell r="M13">
            <v>3098.3392879309999</v>
          </cell>
          <cell r="N13">
            <v>2880.0701569550001</v>
          </cell>
          <cell r="O13">
            <v>2757.202743369</v>
          </cell>
          <cell r="P13">
            <v>2434.0953620119999</v>
          </cell>
        </row>
        <row r="14">
          <cell r="B14">
            <v>18.982151526999999</v>
          </cell>
          <cell r="C14">
            <v>19.645343374999999</v>
          </cell>
          <cell r="D14">
            <v>22.682940879</v>
          </cell>
          <cell r="E14">
            <v>20.948789796</v>
          </cell>
          <cell r="F14">
            <v>21.144491101</v>
          </cell>
          <cell r="G14">
            <v>23.075485983</v>
          </cell>
          <cell r="H14">
            <v>22.949314786999999</v>
          </cell>
          <cell r="I14">
            <v>21.854793697000002</v>
          </cell>
          <cell r="J14">
            <v>18.095044571999999</v>
          </cell>
          <cell r="K14">
            <v>20.211055567999999</v>
          </cell>
          <cell r="L14">
            <v>20.085697424999999</v>
          </cell>
          <cell r="M14">
            <v>20.093594314000001</v>
          </cell>
          <cell r="N14">
            <v>18.618842594</v>
          </cell>
          <cell r="O14">
            <v>23.925323793</v>
          </cell>
          <cell r="P14">
            <v>19.540881319</v>
          </cell>
        </row>
        <row r="15">
          <cell r="B15">
            <v>1.7546854300000001</v>
          </cell>
          <cell r="C15">
            <v>1.609077833</v>
          </cell>
          <cell r="D15">
            <v>1.632322609</v>
          </cell>
          <cell r="E15">
            <v>1.644822274</v>
          </cell>
          <cell r="F15">
            <v>1.5675214909999999</v>
          </cell>
          <cell r="G15">
            <v>1.628897134</v>
          </cell>
          <cell r="H15">
            <v>1.5232764249999999</v>
          </cell>
          <cell r="I15">
            <v>1.385130432</v>
          </cell>
          <cell r="J15">
            <v>1.2911147839999999</v>
          </cell>
          <cell r="K15">
            <v>1.279135806</v>
          </cell>
          <cell r="L15">
            <v>1.30349472</v>
          </cell>
          <cell r="M15">
            <v>1.1777568469999999</v>
          </cell>
          <cell r="N15">
            <v>0.97337821800000002</v>
          </cell>
          <cell r="O15">
            <v>0.96450050300000001</v>
          </cell>
          <cell r="P15">
            <v>0.85440981999999999</v>
          </cell>
        </row>
        <row r="16">
          <cell r="B16">
            <v>30.66681985</v>
          </cell>
          <cell r="C16">
            <v>31.113540319999998</v>
          </cell>
          <cell r="D16">
            <v>38.728513601000003</v>
          </cell>
          <cell r="E16">
            <v>35.172366592000003</v>
          </cell>
          <cell r="F16">
            <v>33.073032924000003</v>
          </cell>
          <cell r="G16">
            <v>37.246227435999998</v>
          </cell>
          <cell r="H16">
            <v>39.585866295000002</v>
          </cell>
          <cell r="I16">
            <v>38.613958848000003</v>
          </cell>
          <cell r="J16">
            <v>35.727674852</v>
          </cell>
          <cell r="K16">
            <v>36.208619587999998</v>
          </cell>
          <cell r="L16">
            <v>38.905291609999999</v>
          </cell>
          <cell r="M16">
            <v>35.415720047000001</v>
          </cell>
          <cell r="N16">
            <v>33.624561427000003</v>
          </cell>
          <cell r="O16">
            <v>36.197214439</v>
          </cell>
          <cell r="P16">
            <v>36.037792994999997</v>
          </cell>
        </row>
        <row r="17">
          <cell r="B17">
            <v>2.8548524319999999</v>
          </cell>
          <cell r="C17">
            <v>2.2306741109999999</v>
          </cell>
          <cell r="D17">
            <v>3.063856151</v>
          </cell>
          <cell r="E17">
            <v>3.26742065</v>
          </cell>
          <cell r="F17">
            <v>2.8646205619999998</v>
          </cell>
          <cell r="G17">
            <v>2.7792243160000001</v>
          </cell>
          <cell r="H17">
            <v>2.7951350110000002</v>
          </cell>
          <cell r="I17">
            <v>2.7566461160000002</v>
          </cell>
          <cell r="J17">
            <v>2.8969961479999999</v>
          </cell>
          <cell r="K17">
            <v>2.902112577</v>
          </cell>
          <cell r="L17">
            <v>3.1201131850000001</v>
          </cell>
          <cell r="M17">
            <v>2.8588048599999998</v>
          </cell>
          <cell r="N17">
            <v>3.5794374360000001</v>
          </cell>
          <cell r="O17">
            <v>2.3850427179999998</v>
          </cell>
          <cell r="P17">
            <v>3.1979103680000001</v>
          </cell>
        </row>
        <row r="18">
          <cell r="B18">
            <v>25.114042369</v>
          </cell>
          <cell r="C18">
            <v>25.977658029000001</v>
          </cell>
          <cell r="D18">
            <v>29.757429685000002</v>
          </cell>
          <cell r="E18">
            <v>26.758978820999999</v>
          </cell>
          <cell r="F18">
            <v>25.815322507000001</v>
          </cell>
          <cell r="G18">
            <v>30.575353363000001</v>
          </cell>
          <cell r="H18">
            <v>31.760975560999999</v>
          </cell>
          <cell r="I18">
            <v>30.515735198000002</v>
          </cell>
          <cell r="J18">
            <v>28.060923087999999</v>
          </cell>
          <cell r="K18">
            <v>28.602790336999998</v>
          </cell>
          <cell r="L18">
            <v>31.212979393000001</v>
          </cell>
          <cell r="M18">
            <v>28.167919434000002</v>
          </cell>
          <cell r="N18">
            <v>25.809135430000001</v>
          </cell>
          <cell r="O18">
            <v>29.580880620999999</v>
          </cell>
          <cell r="P18">
            <v>28.190568073000001</v>
          </cell>
        </row>
        <row r="19">
          <cell r="B19">
            <v>2.6979250480000001</v>
          </cell>
          <cell r="C19">
            <v>2.9052081799999998</v>
          </cell>
          <cell r="D19">
            <v>5.907227765</v>
          </cell>
          <cell r="E19">
            <v>5.1459671220000001</v>
          </cell>
          <cell r="F19">
            <v>4.3930898550000004</v>
          </cell>
          <cell r="G19">
            <v>3.8916497570000002</v>
          </cell>
          <cell r="H19">
            <v>5.0297557240000001</v>
          </cell>
          <cell r="I19">
            <v>5.3415775339999998</v>
          </cell>
          <cell r="J19">
            <v>4.7697556160000003</v>
          </cell>
          <cell r="K19">
            <v>4.7037166749999999</v>
          </cell>
          <cell r="L19">
            <v>4.5721990320000003</v>
          </cell>
          <cell r="M19">
            <v>4.3889957529999997</v>
          </cell>
          <cell r="N19">
            <v>4.2359885610000001</v>
          </cell>
          <cell r="O19">
            <v>4.2312911010000001</v>
          </cell>
          <cell r="P19">
            <v>4.649314554</v>
          </cell>
        </row>
        <row r="20">
          <cell r="B20">
            <v>166.37723123200001</v>
          </cell>
          <cell r="C20">
            <v>303.45647183300002</v>
          </cell>
          <cell r="D20">
            <v>247.15370840099999</v>
          </cell>
          <cell r="E20">
            <v>243.029293056</v>
          </cell>
          <cell r="F20">
            <v>223.948259428</v>
          </cell>
          <cell r="G20">
            <v>243.80629764400001</v>
          </cell>
          <cell r="H20">
            <v>265.04814027899999</v>
          </cell>
          <cell r="I20">
            <v>238.64444905100001</v>
          </cell>
          <cell r="J20">
            <v>236.29674986800001</v>
          </cell>
          <cell r="K20">
            <v>256.83170643800003</v>
          </cell>
          <cell r="L20">
            <v>259.07918246399998</v>
          </cell>
          <cell r="M20">
            <v>285.96480578400002</v>
          </cell>
          <cell r="N20">
            <v>190.81580653099999</v>
          </cell>
          <cell r="O20">
            <v>156.746522605</v>
          </cell>
          <cell r="P20">
            <v>130.39972095600001</v>
          </cell>
        </row>
        <row r="21">
          <cell r="B21">
            <v>6251.8835794590004</v>
          </cell>
          <cell r="C21">
            <v>6612.8524215719999</v>
          </cell>
          <cell r="D21">
            <v>8454.0328646819999</v>
          </cell>
          <cell r="E21">
            <v>4602.6127991249996</v>
          </cell>
          <cell r="F21">
            <v>4775.5935423809997</v>
          </cell>
          <cell r="G21">
            <v>4295.9426841650002</v>
          </cell>
          <cell r="H21">
            <v>3987.290956883</v>
          </cell>
          <cell r="I21">
            <v>3355.3034359170001</v>
          </cell>
          <cell r="J21">
            <v>3431.53404168</v>
          </cell>
          <cell r="K21">
            <v>3427.3610306780001</v>
          </cell>
          <cell r="L21">
            <v>2824.5554490909999</v>
          </cell>
          <cell r="M21">
            <v>2602.9836314969998</v>
          </cell>
          <cell r="N21">
            <v>2495.4241373039999</v>
          </cell>
          <cell r="O21">
            <v>2353.3765150129998</v>
          </cell>
          <cell r="P21">
            <v>2032.6410461630001</v>
          </cell>
        </row>
        <row r="22">
          <cell r="B22">
            <v>7.8135080349999999</v>
          </cell>
          <cell r="C22">
            <v>6.1699553600000003</v>
          </cell>
          <cell r="D22">
            <v>8.9601475940000004</v>
          </cell>
          <cell r="E22">
            <v>4.6455520720000001</v>
          </cell>
          <cell r="F22">
            <v>5.460727501</v>
          </cell>
          <cell r="G22">
            <v>4.9831144470000002</v>
          </cell>
          <cell r="H22">
            <v>3.7329449750000001</v>
          </cell>
          <cell r="I22">
            <v>3.0952635289999999</v>
          </cell>
          <cell r="J22">
            <v>2.6868782879999999</v>
          </cell>
          <cell r="K22">
            <v>2.304383691</v>
          </cell>
          <cell r="L22">
            <v>2.9746368900000002</v>
          </cell>
          <cell r="M22">
            <v>2.6906570890000001</v>
          </cell>
          <cell r="N22">
            <v>3.0179107699999999</v>
          </cell>
          <cell r="O22">
            <v>2.5896000780000001</v>
          </cell>
          <cell r="P22">
            <v>3.9988093330000001</v>
          </cell>
        </row>
        <row r="23">
          <cell r="B23">
            <v>151.45166241499999</v>
          </cell>
          <cell r="C23">
            <v>102.836601452</v>
          </cell>
          <cell r="D23">
            <v>158.12392226599999</v>
          </cell>
          <cell r="E23">
            <v>164.55218516799999</v>
          </cell>
          <cell r="F23">
            <v>128.267065941</v>
          </cell>
          <cell r="G23">
            <v>97.554892135000003</v>
          </cell>
          <cell r="H23">
            <v>108.10976734</v>
          </cell>
          <cell r="I23">
            <v>114.20957790999999</v>
          </cell>
          <cell r="J23">
            <v>105.788149277</v>
          </cell>
          <cell r="K23">
            <v>102.927494911</v>
          </cell>
          <cell r="L23">
            <v>109.758559335</v>
          </cell>
          <cell r="M23">
            <v>129.047686551</v>
          </cell>
          <cell r="N23">
            <v>117.78259287100001</v>
          </cell>
          <cell r="O23">
            <v>164.92065698299999</v>
          </cell>
          <cell r="P23">
            <v>172.11781765200001</v>
          </cell>
        </row>
        <row r="24">
          <cell r="B24">
            <v>3.766401069</v>
          </cell>
          <cell r="C24">
            <v>2.8917176769999999</v>
          </cell>
          <cell r="D24">
            <v>3.8461621529999999</v>
          </cell>
          <cell r="E24">
            <v>3.94587558</v>
          </cell>
          <cell r="F24">
            <v>3.4959314620000002</v>
          </cell>
          <cell r="G24">
            <v>3.2342850140000001</v>
          </cell>
          <cell r="H24">
            <v>3.0708951820000001</v>
          </cell>
          <cell r="I24">
            <v>2.9716205840000001</v>
          </cell>
          <cell r="J24">
            <v>3.2975516269999998</v>
          </cell>
          <cell r="K24">
            <v>3.192323273</v>
          </cell>
          <cell r="L24">
            <v>3.3118285190000001</v>
          </cell>
          <cell r="M24">
            <v>3.0782291800000001</v>
          </cell>
          <cell r="N24">
            <v>3.9822111260000002</v>
          </cell>
          <cell r="O24">
            <v>2.4906132520000002</v>
          </cell>
          <cell r="P24">
            <v>3.2972415740000001</v>
          </cell>
        </row>
        <row r="25">
          <cell r="B25">
            <v>147.685261346</v>
          </cell>
          <cell r="C25">
            <v>99.944883775999998</v>
          </cell>
          <cell r="D25">
            <v>154.277760113</v>
          </cell>
          <cell r="E25">
            <v>160.60630958799999</v>
          </cell>
          <cell r="F25">
            <v>124.77113448</v>
          </cell>
          <cell r="G25">
            <v>94.320607121999998</v>
          </cell>
          <cell r="H25">
            <v>105.038872157</v>
          </cell>
          <cell r="I25">
            <v>111.237957326</v>
          </cell>
          <cell r="J25">
            <v>102.49059765</v>
          </cell>
          <cell r="K25">
            <v>99.735171639000001</v>
          </cell>
          <cell r="L25">
            <v>106.446730816</v>
          </cell>
          <cell r="M25">
            <v>125.96945737</v>
          </cell>
          <cell r="N25">
            <v>113.800381745</v>
          </cell>
          <cell r="O25">
            <v>162.43004373100001</v>
          </cell>
          <cell r="P25">
            <v>168.82057607799999</v>
          </cell>
        </row>
        <row r="26">
          <cell r="B26">
            <v>499.39997301300002</v>
          </cell>
          <cell r="C26">
            <v>104.926764152</v>
          </cell>
          <cell r="D26">
            <v>153.62537516</v>
          </cell>
          <cell r="E26">
            <v>145.19574369399999</v>
          </cell>
          <cell r="F26">
            <v>298.67884224599999</v>
          </cell>
          <cell r="G26">
            <v>94.329874918000002</v>
          </cell>
          <cell r="H26">
            <v>114.61281153100001</v>
          </cell>
          <cell r="I26">
            <v>372.54987973999999</v>
          </cell>
          <cell r="J26">
            <v>11.648666512</v>
          </cell>
          <cell r="K26">
            <v>17.053362197999999</v>
          </cell>
          <cell r="L26">
            <v>308.61865401699998</v>
          </cell>
          <cell r="M26">
            <v>11.521168904</v>
          </cell>
          <cell r="N26">
            <v>10.464080758</v>
          </cell>
          <cell r="O26">
            <v>10.485763153000001</v>
          </cell>
          <cell r="P26">
            <v>29.386411157000001</v>
          </cell>
        </row>
        <row r="27">
          <cell r="B27">
            <v>493.04367176400001</v>
          </cell>
          <cell r="C27">
            <v>99.629132267000003</v>
          </cell>
          <cell r="D27">
            <v>147.69148465000001</v>
          </cell>
          <cell r="E27">
            <v>139.447220789</v>
          </cell>
          <cell r="F27">
            <v>293.03389334000002</v>
          </cell>
          <cell r="G27">
            <v>88.488930491000005</v>
          </cell>
          <cell r="H27">
            <v>108.989005815</v>
          </cell>
          <cell r="I27">
            <v>367.026065792</v>
          </cell>
          <cell r="J27">
            <v>6.0959560919999998</v>
          </cell>
          <cell r="K27">
            <v>11.587641827000001</v>
          </cell>
          <cell r="L27">
            <v>302.796097218</v>
          </cell>
          <cell r="M27">
            <v>5.9243393070000003</v>
          </cell>
          <cell r="N27">
            <v>5.3440429480000002</v>
          </cell>
          <cell r="O27">
            <v>5.4055384530000001</v>
          </cell>
          <cell r="P27">
            <v>23.957708591999999</v>
          </cell>
        </row>
        <row r="28">
          <cell r="B28">
            <v>6.3563012490000004</v>
          </cell>
          <cell r="C28">
            <v>5.2976318840000003</v>
          </cell>
          <cell r="D28">
            <v>5.9338905110000004</v>
          </cell>
          <cell r="E28">
            <v>5.7485229039999997</v>
          </cell>
          <cell r="F28">
            <v>5.6449489059999998</v>
          </cell>
          <cell r="G28">
            <v>5.8409444280000002</v>
          </cell>
          <cell r="H28">
            <v>5.6238057169999998</v>
          </cell>
          <cell r="I28">
            <v>5.5238139479999999</v>
          </cell>
          <cell r="J28">
            <v>5.5527104200000004</v>
          </cell>
          <cell r="K28">
            <v>5.4657203709999997</v>
          </cell>
          <cell r="L28">
            <v>5.822556799</v>
          </cell>
          <cell r="M28">
            <v>5.5968295970000002</v>
          </cell>
          <cell r="N28">
            <v>5.1200378100000004</v>
          </cell>
          <cell r="O28">
            <v>5.0802246999999996</v>
          </cell>
          <cell r="P28">
            <v>5.428702565</v>
          </cell>
        </row>
        <row r="29">
          <cell r="B29">
            <v>0.85502563499999995</v>
          </cell>
          <cell r="C29">
            <v>0.681684713</v>
          </cell>
          <cell r="D29">
            <v>0.80152001500000003</v>
          </cell>
          <cell r="E29">
            <v>0.66565052300000005</v>
          </cell>
          <cell r="F29">
            <v>0.69939812700000004</v>
          </cell>
          <cell r="G29">
            <v>0.60128979999999999</v>
          </cell>
          <cell r="H29">
            <v>0.50961841900000004</v>
          </cell>
          <cell r="I29">
            <v>0.49879729</v>
          </cell>
          <cell r="J29">
            <v>0.46419199100000003</v>
          </cell>
          <cell r="K29">
            <v>0.379940732</v>
          </cell>
          <cell r="L29">
            <v>0.39275686599999998</v>
          </cell>
          <cell r="M29">
            <v>0.32043541599999997</v>
          </cell>
          <cell r="N29">
            <v>0.30052678599999999</v>
          </cell>
          <cell r="O29">
            <v>0.34013472700000003</v>
          </cell>
          <cell r="P29">
            <v>0.34064445300000001</v>
          </cell>
        </row>
        <row r="30">
          <cell r="B30">
            <v>1.601537362</v>
          </cell>
          <cell r="C30">
            <v>1.461208018</v>
          </cell>
          <cell r="D30">
            <v>1.6679859269999999</v>
          </cell>
          <cell r="E30">
            <v>1.1724153319999999</v>
          </cell>
          <cell r="F30">
            <v>1.1405970519999999</v>
          </cell>
          <cell r="G30">
            <v>1.0597053439999999</v>
          </cell>
          <cell r="H30">
            <v>0.92870628</v>
          </cell>
          <cell r="I30">
            <v>0.86173254300000002</v>
          </cell>
          <cell r="J30">
            <v>0.724564871</v>
          </cell>
          <cell r="K30">
            <v>0.69197329500000004</v>
          </cell>
          <cell r="L30">
            <v>0.77562206199999995</v>
          </cell>
          <cell r="M30">
            <v>0.639076596</v>
          </cell>
          <cell r="N30">
            <v>0.57130568800000003</v>
          </cell>
          <cell r="O30">
            <v>0.67336295800000001</v>
          </cell>
          <cell r="P30">
            <v>0.65612183700000004</v>
          </cell>
        </row>
        <row r="31">
          <cell r="B31">
            <v>3.1847348879999999</v>
          </cell>
          <cell r="C31">
            <v>2.526872311</v>
          </cell>
          <cell r="D31">
            <v>2.9283423649999998</v>
          </cell>
          <cell r="E31">
            <v>2.6140995880000002</v>
          </cell>
          <cell r="F31">
            <v>2.4809953060000001</v>
          </cell>
          <cell r="G31">
            <v>2.3310050869999999</v>
          </cell>
          <cell r="H31">
            <v>2.0340346170000001</v>
          </cell>
          <cell r="I31">
            <v>1.8498641819999999</v>
          </cell>
          <cell r="J31">
            <v>1.6364204950000001</v>
          </cell>
          <cell r="K31">
            <v>1.515792214</v>
          </cell>
          <cell r="L31">
            <v>1.552649357</v>
          </cell>
          <cell r="M31">
            <v>1.46045548</v>
          </cell>
          <cell r="N31">
            <v>1.2876812520000001</v>
          </cell>
          <cell r="O31">
            <v>1.364452606</v>
          </cell>
          <cell r="P31">
            <v>1.459953281</v>
          </cell>
        </row>
        <row r="32">
          <cell r="B32">
            <v>1.6433600719999999</v>
          </cell>
          <cell r="C32">
            <v>1.607756422</v>
          </cell>
          <cell r="D32">
            <v>1.946178416</v>
          </cell>
          <cell r="E32">
            <v>1.7234712590000001</v>
          </cell>
          <cell r="F32">
            <v>1.774618324</v>
          </cell>
          <cell r="G32">
            <v>1.7323314990000001</v>
          </cell>
          <cell r="H32">
            <v>1.451975177</v>
          </cell>
          <cell r="I32">
            <v>1.299551932</v>
          </cell>
          <cell r="J32">
            <v>1.2291007650000001</v>
          </cell>
          <cell r="K32">
            <v>1.176416141</v>
          </cell>
          <cell r="L32">
            <v>1.3819247720000001</v>
          </cell>
          <cell r="M32">
            <v>1.3563321530000001</v>
          </cell>
          <cell r="N32">
            <v>1.096744371</v>
          </cell>
          <cell r="O32">
            <v>0.98479160499999996</v>
          </cell>
          <cell r="P32">
            <v>1.084594652</v>
          </cell>
        </row>
        <row r="33">
          <cell r="B33">
            <v>0.91403661000000003</v>
          </cell>
          <cell r="C33">
            <v>0.97443660700000001</v>
          </cell>
          <cell r="D33">
            <v>1.199205904</v>
          </cell>
          <cell r="E33">
            <v>1.131477498</v>
          </cell>
          <cell r="F33">
            <v>1.0319183569999999</v>
          </cell>
          <cell r="G33">
            <v>1.0934814289999999</v>
          </cell>
          <cell r="H33">
            <v>0.939978286</v>
          </cell>
          <cell r="I33">
            <v>0.84702277199999998</v>
          </cell>
          <cell r="J33">
            <v>0.91147831499999998</v>
          </cell>
          <cell r="K33">
            <v>0.92786447000000005</v>
          </cell>
          <cell r="L33">
            <v>1.1164949209999999</v>
          </cell>
          <cell r="M33">
            <v>1.102088881</v>
          </cell>
          <cell r="N33">
            <v>0.90591337999999999</v>
          </cell>
          <cell r="O33">
            <v>0.79406255800000003</v>
          </cell>
          <cell r="P33">
            <v>0.88133486599999999</v>
          </cell>
        </row>
        <row r="34">
          <cell r="B34">
            <v>0.72932346199999998</v>
          </cell>
          <cell r="C34">
            <v>0.63331981500000001</v>
          </cell>
          <cell r="D34">
            <v>0.74697251200000003</v>
          </cell>
          <cell r="E34">
            <v>0.59199376100000001</v>
          </cell>
          <cell r="F34">
            <v>0.74269996800000004</v>
          </cell>
          <cell r="G34">
            <v>0.63885007000000005</v>
          </cell>
          <cell r="H34">
            <v>0.51199689199999998</v>
          </cell>
          <cell r="I34">
            <v>0.45252915999999999</v>
          </cell>
          <cell r="J34">
            <v>0.31762245</v>
          </cell>
          <cell r="K34">
            <v>0.248551671</v>
          </cell>
          <cell r="L34">
            <v>0.26542985099999999</v>
          </cell>
          <cell r="M34">
            <v>0.25424327200000002</v>
          </cell>
          <cell r="N34">
            <v>0.19083099000000001</v>
          </cell>
          <cell r="O34">
            <v>0.19072904600000001</v>
          </cell>
          <cell r="P34">
            <v>0.203259786</v>
          </cell>
        </row>
        <row r="35">
          <cell r="B35">
            <v>4.6776312019999997</v>
          </cell>
          <cell r="C35">
            <v>4.3095259190000004</v>
          </cell>
          <cell r="D35">
            <v>5.2838463850000004</v>
          </cell>
          <cell r="E35">
            <v>5.5647513389999999</v>
          </cell>
          <cell r="F35">
            <v>5.1428635729999996</v>
          </cell>
          <cell r="G35">
            <v>5.3312478380000003</v>
          </cell>
          <cell r="H35">
            <v>5.3212657649999997</v>
          </cell>
          <cell r="I35">
            <v>5.3837033710000002</v>
          </cell>
          <cell r="J35">
            <v>5.5947073899999999</v>
          </cell>
          <cell r="K35">
            <v>5.5931132760000004</v>
          </cell>
          <cell r="L35">
            <v>5.7648322849999998</v>
          </cell>
          <cell r="M35">
            <v>5.6679672529999996</v>
          </cell>
          <cell r="N35">
            <v>6.0925883860000001</v>
          </cell>
          <cell r="O35">
            <v>4.6339049059999997</v>
          </cell>
          <cell r="P35">
            <v>5.5771583930000004</v>
          </cell>
        </row>
        <row r="36">
          <cell r="B36">
            <v>3.8625244639999998</v>
          </cell>
          <cell r="C36">
            <v>3.0815443400000002</v>
          </cell>
          <cell r="D36">
            <v>3.8253567359999998</v>
          </cell>
          <cell r="E36">
            <v>4.0642118800000002</v>
          </cell>
          <cell r="F36">
            <v>3.6136871639999999</v>
          </cell>
          <cell r="G36">
            <v>3.6614287210000001</v>
          </cell>
          <cell r="H36">
            <v>3.6317394529999998</v>
          </cell>
          <cell r="I36">
            <v>3.5683322469999998</v>
          </cell>
          <cell r="J36">
            <v>3.70748919</v>
          </cell>
          <cell r="K36">
            <v>3.6537366929999999</v>
          </cell>
          <cell r="L36">
            <v>3.7077520100000001</v>
          </cell>
          <cell r="M36">
            <v>3.408501996</v>
          </cell>
          <cell r="N36">
            <v>4.0596823420000003</v>
          </cell>
          <cell r="O36">
            <v>2.6301338859999999</v>
          </cell>
          <cell r="P36">
            <v>3.4301181500000002</v>
          </cell>
        </row>
        <row r="37">
          <cell r="B37">
            <v>0.815106738</v>
          </cell>
          <cell r="C37">
            <v>1.2279815789999999</v>
          </cell>
          <cell r="D37">
            <v>1.4584896490000001</v>
          </cell>
          <cell r="E37">
            <v>1.5005394590000001</v>
          </cell>
          <cell r="F37">
            <v>1.529176409</v>
          </cell>
          <cell r="G37">
            <v>1.6698191170000001</v>
          </cell>
          <cell r="H37">
            <v>1.689526313</v>
          </cell>
          <cell r="I37">
            <v>1.8153711239999999</v>
          </cell>
          <cell r="J37">
            <v>1.8872182</v>
          </cell>
          <cell r="K37">
            <v>1.939376583</v>
          </cell>
          <cell r="L37">
            <v>2.0570802750000001</v>
          </cell>
          <cell r="M37">
            <v>2.259465257</v>
          </cell>
          <cell r="N37">
            <v>2.0329060449999998</v>
          </cell>
          <cell r="O37">
            <v>2.0037710209999999</v>
          </cell>
          <cell r="P37">
            <v>2.1470402430000002</v>
          </cell>
        </row>
        <row r="38">
          <cell r="B38">
            <v>309.06890457600002</v>
          </cell>
          <cell r="C38">
            <v>318.30728629200001</v>
          </cell>
          <cell r="D38">
            <v>325.58369069299999</v>
          </cell>
          <cell r="E38">
            <v>307.773201132</v>
          </cell>
          <cell r="F38">
            <v>319.63502672700002</v>
          </cell>
          <cell r="G38">
            <v>335.725384394</v>
          </cell>
          <cell r="H38">
            <v>249.50874574299999</v>
          </cell>
          <cell r="I38">
            <v>297.67767643100001</v>
          </cell>
          <cell r="J38">
            <v>288.42104111700002</v>
          </cell>
          <cell r="K38">
            <v>296.04300698100002</v>
          </cell>
          <cell r="L38">
            <v>288.908450587</v>
          </cell>
          <cell r="M38">
            <v>273.19540647000002</v>
          </cell>
          <cell r="N38">
            <v>277.85241022500003</v>
          </cell>
          <cell r="O38">
            <v>238.56566723</v>
          </cell>
          <cell r="P38">
            <v>233.26618279100001</v>
          </cell>
        </row>
        <row r="39">
          <cell r="B39">
            <v>493.40812054899999</v>
          </cell>
          <cell r="C39">
            <v>486.33499212800001</v>
          </cell>
          <cell r="D39">
            <v>518.81909735500005</v>
          </cell>
          <cell r="E39">
            <v>523.46271623899997</v>
          </cell>
          <cell r="F39">
            <v>530.84178273500004</v>
          </cell>
          <cell r="G39">
            <v>513.78257148700004</v>
          </cell>
          <cell r="H39">
            <v>497.720963832</v>
          </cell>
          <cell r="I39">
            <v>502.38602856699998</v>
          </cell>
          <cell r="J39">
            <v>504.16534344600001</v>
          </cell>
          <cell r="K39">
            <v>501.75478424099998</v>
          </cell>
          <cell r="L39">
            <v>484.86744360300003</v>
          </cell>
          <cell r="M39">
            <v>519.61172837599997</v>
          </cell>
          <cell r="N39">
            <v>533.655260097</v>
          </cell>
          <cell r="O39">
            <v>547.69578519599997</v>
          </cell>
          <cell r="P39">
            <v>530.95726346699996</v>
          </cell>
        </row>
        <row r="40">
          <cell r="B40">
            <v>0.92276888599999995</v>
          </cell>
          <cell r="C40">
            <v>1.0257345010000001</v>
          </cell>
          <cell r="D40">
            <v>1.3635799070000001</v>
          </cell>
          <cell r="E40">
            <v>1.449110374</v>
          </cell>
          <cell r="F40">
            <v>1.528802824</v>
          </cell>
          <cell r="G40">
            <v>1.8450929119999999</v>
          </cell>
          <cell r="H40">
            <v>1.972600262</v>
          </cell>
          <cell r="I40">
            <v>2.0467011799999999</v>
          </cell>
          <cell r="J40">
            <v>2.054501879</v>
          </cell>
          <cell r="K40">
            <v>2.1739387680000002</v>
          </cell>
          <cell r="L40">
            <v>2.271635995</v>
          </cell>
          <cell r="M40">
            <v>2.2536560090000002</v>
          </cell>
          <cell r="N40">
            <v>2.1050242529999998</v>
          </cell>
          <cell r="O40">
            <v>2.310392577</v>
          </cell>
          <cell r="P40">
            <v>2.1752380960000002</v>
          </cell>
        </row>
        <row r="41">
          <cell r="B41">
            <v>492.48535166300002</v>
          </cell>
          <cell r="C41">
            <v>485.30925762599998</v>
          </cell>
          <cell r="D41">
            <v>517.45551744800002</v>
          </cell>
          <cell r="E41">
            <v>522.01360586400006</v>
          </cell>
          <cell r="F41">
            <v>529.31297991099996</v>
          </cell>
          <cell r="G41">
            <v>511.93747857599999</v>
          </cell>
          <cell r="H41">
            <v>495.74836356999998</v>
          </cell>
          <cell r="I41">
            <v>500.33932738800002</v>
          </cell>
          <cell r="J41">
            <v>502.11084156700002</v>
          </cell>
          <cell r="K41">
            <v>499.58084547300001</v>
          </cell>
          <cell r="L41">
            <v>482.59580760799997</v>
          </cell>
          <cell r="M41">
            <v>517.35807236699998</v>
          </cell>
          <cell r="N41">
            <v>531.55023584499997</v>
          </cell>
          <cell r="O41">
            <v>545.38539261899996</v>
          </cell>
          <cell r="P41">
            <v>528.78202537100003</v>
          </cell>
        </row>
        <row r="42">
          <cell r="B42">
            <v>69.994289748</v>
          </cell>
          <cell r="C42">
            <v>72.725514861999997</v>
          </cell>
          <cell r="D42">
            <v>77.460998923999995</v>
          </cell>
          <cell r="E42">
            <v>80.256280304000001</v>
          </cell>
          <cell r="F42">
            <v>79.106222326999998</v>
          </cell>
          <cell r="G42">
            <v>85.393315039000001</v>
          </cell>
          <cell r="H42">
            <v>87.464499466999996</v>
          </cell>
          <cell r="I42">
            <v>88.530091499999997</v>
          </cell>
          <cell r="J42">
            <v>89.919901942999999</v>
          </cell>
          <cell r="K42">
            <v>92.528651058999998</v>
          </cell>
          <cell r="L42">
            <v>97.842712543999994</v>
          </cell>
          <cell r="M42">
            <v>101.501991148</v>
          </cell>
          <cell r="N42">
            <v>98.249519742000004</v>
          </cell>
          <cell r="O42">
            <v>95.963981910000001</v>
          </cell>
          <cell r="P42">
            <v>104.413127991</v>
          </cell>
        </row>
        <row r="43">
          <cell r="B43">
            <v>53.456739882000001</v>
          </cell>
          <cell r="C43">
            <v>55.818750035999997</v>
          </cell>
          <cell r="D43">
            <v>58.101338257000002</v>
          </cell>
          <cell r="E43">
            <v>60.717141128999998</v>
          </cell>
          <cell r="F43">
            <v>58.351946404000003</v>
          </cell>
          <cell r="G43">
            <v>65.176276216000005</v>
          </cell>
          <cell r="H43">
            <v>65.636130890000004</v>
          </cell>
          <cell r="I43">
            <v>66.523404510000006</v>
          </cell>
          <cell r="J43">
            <v>67.138097067999993</v>
          </cell>
          <cell r="K43">
            <v>66.669879816000005</v>
          </cell>
          <cell r="L43">
            <v>70.348340660000005</v>
          </cell>
          <cell r="M43">
            <v>69.165807290999993</v>
          </cell>
          <cell r="N43">
            <v>61.953417141999999</v>
          </cell>
          <cell r="O43">
            <v>61.125436876999999</v>
          </cell>
          <cell r="P43">
            <v>60.715739618999997</v>
          </cell>
        </row>
        <row r="44">
          <cell r="B44">
            <v>9.0418105200000003</v>
          </cell>
          <cell r="C44">
            <v>8.4603785330000001</v>
          </cell>
          <cell r="D44">
            <v>9.7406934970000005</v>
          </cell>
          <cell r="E44">
            <v>10.160873136999999</v>
          </cell>
          <cell r="F44">
            <v>9.9481466269999999</v>
          </cell>
          <cell r="G44">
            <v>11.117909699</v>
          </cell>
          <cell r="H44">
            <v>11.209674208999999</v>
          </cell>
          <cell r="I44">
            <v>11.829226157000001</v>
          </cell>
          <cell r="J44">
            <v>12.184757595000001</v>
          </cell>
          <cell r="K44">
            <v>12.180009279</v>
          </cell>
          <cell r="L44">
            <v>12.985248779999999</v>
          </cell>
          <cell r="M44">
            <v>12.772525843</v>
          </cell>
          <cell r="N44">
            <v>10.957499615</v>
          </cell>
          <cell r="O44">
            <v>10.499137084999999</v>
          </cell>
          <cell r="P44">
            <v>10.804667364</v>
          </cell>
        </row>
        <row r="45">
          <cell r="B45">
            <v>28.055194331999999</v>
          </cell>
          <cell r="C45">
            <v>30.126520704000001</v>
          </cell>
          <cell r="D45">
            <v>28.135874471000001</v>
          </cell>
          <cell r="E45">
            <v>30.686742887000001</v>
          </cell>
          <cell r="F45">
            <v>28.901658772000001</v>
          </cell>
          <cell r="G45">
            <v>32.590349349999997</v>
          </cell>
          <cell r="H45">
            <v>33.250287639</v>
          </cell>
          <cell r="I45">
            <v>33.154981636999999</v>
          </cell>
          <cell r="J45">
            <v>33.620807431000003</v>
          </cell>
          <cell r="K45">
            <v>33.642085057999999</v>
          </cell>
          <cell r="L45">
            <v>36.035877868999997</v>
          </cell>
          <cell r="M45">
            <v>35.832210594999999</v>
          </cell>
          <cell r="N45">
            <v>32.483839480999997</v>
          </cell>
          <cell r="O45">
            <v>31.698247113000001</v>
          </cell>
          <cell r="P45">
            <v>32.048570155999997</v>
          </cell>
        </row>
        <row r="46">
          <cell r="B46">
            <v>16.35973503</v>
          </cell>
          <cell r="C46">
            <v>17.231850799</v>
          </cell>
          <cell r="D46">
            <v>20.224770288999999</v>
          </cell>
          <cell r="E46">
            <v>19.869525105000001</v>
          </cell>
          <cell r="F46">
            <v>19.502141005999999</v>
          </cell>
          <cell r="G46">
            <v>21.468017166999999</v>
          </cell>
          <cell r="H46">
            <v>21.176169042000001</v>
          </cell>
          <cell r="I46">
            <v>21.539196714999999</v>
          </cell>
          <cell r="J46">
            <v>21.332532042</v>
          </cell>
          <cell r="K46">
            <v>20.847785477999999</v>
          </cell>
          <cell r="L46">
            <v>21.327214010999999</v>
          </cell>
          <cell r="M46">
            <v>20.561070854</v>
          </cell>
          <cell r="N46">
            <v>18.512078045999999</v>
          </cell>
          <cell r="O46">
            <v>18.92805268</v>
          </cell>
          <cell r="P46">
            <v>17.862502099</v>
          </cell>
        </row>
        <row r="47">
          <cell r="B47">
            <v>497.61968899300001</v>
          </cell>
          <cell r="C47">
            <v>460.45473492000002</v>
          </cell>
          <cell r="D47">
            <v>524.06773740999995</v>
          </cell>
          <cell r="E47">
            <v>453.09472609199997</v>
          </cell>
          <cell r="F47">
            <v>412.35230839100001</v>
          </cell>
          <cell r="G47">
            <v>388.66616443300001</v>
          </cell>
          <cell r="H47">
            <v>454.522485195</v>
          </cell>
          <cell r="I47">
            <v>457.24751397300003</v>
          </cell>
          <cell r="J47">
            <v>463.98403554100003</v>
          </cell>
          <cell r="K47">
            <v>469.84895739500001</v>
          </cell>
          <cell r="L47">
            <v>517.82425248499999</v>
          </cell>
          <cell r="M47">
            <v>534.23163214600004</v>
          </cell>
          <cell r="N47">
            <v>341.90939162299998</v>
          </cell>
          <cell r="O47">
            <v>296.27291603800001</v>
          </cell>
          <cell r="P47">
            <v>334.09051502</v>
          </cell>
        </row>
        <row r="48">
          <cell r="B48">
            <v>67.153874329000004</v>
          </cell>
          <cell r="C48">
            <v>62.127224404000003</v>
          </cell>
          <cell r="D48">
            <v>65.485242267000004</v>
          </cell>
          <cell r="E48">
            <v>75.564841857000005</v>
          </cell>
          <cell r="F48">
            <v>77.853460702000007</v>
          </cell>
          <cell r="G48">
            <v>78.564538587000001</v>
          </cell>
          <cell r="H48">
            <v>77.142861959000001</v>
          </cell>
          <cell r="I48">
            <v>75.954590930999998</v>
          </cell>
          <cell r="J48">
            <v>81.028487846000004</v>
          </cell>
          <cell r="K48">
            <v>87.482264190999999</v>
          </cell>
          <cell r="L48">
            <v>103.11184975</v>
          </cell>
          <cell r="M48">
            <v>107.895880607</v>
          </cell>
          <cell r="N48">
            <v>100.84987649999999</v>
          </cell>
          <cell r="O48">
            <v>97.112176098999996</v>
          </cell>
          <cell r="P48">
            <v>104.28665085199999</v>
          </cell>
        </row>
        <row r="49">
          <cell r="B49">
            <v>92.374604779999999</v>
          </cell>
          <cell r="C49">
            <v>96.498482304999996</v>
          </cell>
          <cell r="D49">
            <v>93.291980495999994</v>
          </cell>
          <cell r="E49">
            <v>94.284390909999999</v>
          </cell>
          <cell r="F49">
            <v>84.642360201000002</v>
          </cell>
          <cell r="G49">
            <v>46.500809504999999</v>
          </cell>
          <cell r="H49">
            <v>45.441850531</v>
          </cell>
          <cell r="I49">
            <v>68.204153751000007</v>
          </cell>
          <cell r="J49">
            <v>78.919199023999994</v>
          </cell>
          <cell r="K49">
            <v>65.192445753000001</v>
          </cell>
          <cell r="L49">
            <v>68.696600537999998</v>
          </cell>
          <cell r="M49">
            <v>58.950476172000002</v>
          </cell>
          <cell r="N49">
            <v>78.056332233999996</v>
          </cell>
          <cell r="O49">
            <v>61.363044402</v>
          </cell>
          <cell r="P49">
            <v>50.482273657999997</v>
          </cell>
        </row>
        <row r="50">
          <cell r="B50">
            <v>330.85891135899999</v>
          </cell>
          <cell r="C50">
            <v>293.15632136099998</v>
          </cell>
          <cell r="D50">
            <v>356.35400351800001</v>
          </cell>
          <cell r="E50">
            <v>274.47963262600001</v>
          </cell>
          <cell r="F50">
            <v>242.23215022900001</v>
          </cell>
          <cell r="G50">
            <v>255.289013092</v>
          </cell>
          <cell r="H50">
            <v>325.14522982400001</v>
          </cell>
          <cell r="I50">
            <v>306.00054653000001</v>
          </cell>
          <cell r="J50">
            <v>296.54230262599998</v>
          </cell>
          <cell r="K50">
            <v>309.40211932300002</v>
          </cell>
          <cell r="L50">
            <v>337.642101685</v>
          </cell>
          <cell r="M50">
            <v>358.943087354</v>
          </cell>
          <cell r="N50">
            <v>155.236733786</v>
          </cell>
          <cell r="O50">
            <v>130.16182035700001</v>
          </cell>
          <cell r="P50">
            <v>171.29225500000001</v>
          </cell>
        </row>
        <row r="51">
          <cell r="B51">
            <v>5.8682253160000002</v>
          </cell>
          <cell r="C51">
            <v>7.2353775450000004</v>
          </cell>
          <cell r="D51">
            <v>7.4576628380000001</v>
          </cell>
          <cell r="E51">
            <v>7.2515643450000002</v>
          </cell>
          <cell r="F51">
            <v>6.2751483920000002</v>
          </cell>
          <cell r="G51">
            <v>6.7344534410000003</v>
          </cell>
          <cell r="H51">
            <v>5.1142683299999998</v>
          </cell>
          <cell r="I51">
            <v>5.2813037490000001</v>
          </cell>
          <cell r="J51">
            <v>5.4527843740000002</v>
          </cell>
          <cell r="K51">
            <v>5.4320287900000004</v>
          </cell>
          <cell r="L51">
            <v>5.7713960010000003</v>
          </cell>
          <cell r="M51">
            <v>5.675347285</v>
          </cell>
          <cell r="N51">
            <v>5.0497003459999998</v>
          </cell>
          <cell r="O51">
            <v>5.0695333720000004</v>
          </cell>
          <cell r="P51">
            <v>5.255121334</v>
          </cell>
        </row>
        <row r="52">
          <cell r="B52">
            <v>1.3640732090000001</v>
          </cell>
          <cell r="C52">
            <v>1.4373293060000001</v>
          </cell>
          <cell r="D52">
            <v>1.4788482890000001</v>
          </cell>
          <cell r="E52">
            <v>1.5142963549999999</v>
          </cell>
          <cell r="F52">
            <v>1.349188866</v>
          </cell>
          <cell r="G52">
            <v>1.5773498079999999</v>
          </cell>
          <cell r="H52">
            <v>1.678274552</v>
          </cell>
          <cell r="I52">
            <v>1.8069190129999999</v>
          </cell>
          <cell r="J52">
            <v>2.041261671</v>
          </cell>
          <cell r="K52">
            <v>2.3400993379999999</v>
          </cell>
          <cell r="L52">
            <v>2.6023045109999998</v>
          </cell>
          <cell r="M52">
            <v>2.766840728</v>
          </cell>
          <cell r="N52">
            <v>2.716748757</v>
          </cell>
          <cell r="O52">
            <v>2.5663418079999998</v>
          </cell>
          <cell r="P52">
            <v>2.7742141760000001</v>
          </cell>
        </row>
        <row r="53">
          <cell r="B53">
            <v>7.4495072980000003</v>
          </cell>
          <cell r="C53">
            <v>7.8076201779999996</v>
          </cell>
          <cell r="D53">
            <v>9.7663410000000006</v>
          </cell>
          <cell r="E53">
            <v>8.8535486579999993</v>
          </cell>
          <cell r="F53">
            <v>10.082649140999999</v>
          </cell>
          <cell r="G53">
            <v>11.042189478999999</v>
          </cell>
          <cell r="H53">
            <v>9.5075591020000001</v>
          </cell>
          <cell r="I53">
            <v>10.289017638000001</v>
          </cell>
          <cell r="J53">
            <v>10.659185153999999</v>
          </cell>
          <cell r="K53">
            <v>10.583228284</v>
          </cell>
          <cell r="L53">
            <v>11.773079425000001</v>
          </cell>
          <cell r="M53">
            <v>11.528346465</v>
          </cell>
          <cell r="N53">
            <v>10.250682233999999</v>
          </cell>
          <cell r="O53">
            <v>10.880135056</v>
          </cell>
          <cell r="P53">
            <v>6.7762144400000004</v>
          </cell>
        </row>
        <row r="54">
          <cell r="B54">
            <v>4.0600751309999996</v>
          </cell>
          <cell r="C54">
            <v>4.7012989899999997</v>
          </cell>
          <cell r="D54">
            <v>5.0966453869999997</v>
          </cell>
          <cell r="E54">
            <v>5.0405719150000001</v>
          </cell>
          <cell r="F54">
            <v>5.1174812660000004</v>
          </cell>
          <cell r="G54">
            <v>5.7939539560000002</v>
          </cell>
          <cell r="H54">
            <v>5.4374190789999997</v>
          </cell>
          <cell r="I54">
            <v>5.7167430369999996</v>
          </cell>
          <cell r="J54">
            <v>5.9099806819999996</v>
          </cell>
          <cell r="K54">
            <v>5.8855754969999996</v>
          </cell>
          <cell r="L54">
            <v>5.7200746130000004</v>
          </cell>
          <cell r="M54">
            <v>5.8583964369999997</v>
          </cell>
          <cell r="N54">
            <v>4.7446833760000002</v>
          </cell>
          <cell r="O54">
            <v>4.9498705809999999</v>
          </cell>
          <cell r="P54">
            <v>4.6380937969999998</v>
          </cell>
        </row>
        <row r="55">
          <cell r="B55">
            <v>1.183068725</v>
          </cell>
          <cell r="C55">
            <v>1.2910414560000001</v>
          </cell>
          <cell r="D55">
            <v>1.4498394050000001</v>
          </cell>
          <cell r="E55">
            <v>1.3356844640000001</v>
          </cell>
          <cell r="F55">
            <v>1.326139567</v>
          </cell>
          <cell r="G55">
            <v>1.7293973899999999</v>
          </cell>
          <cell r="H55">
            <v>1.5482430110000001</v>
          </cell>
          <cell r="I55">
            <v>1.6310939259999999</v>
          </cell>
          <cell r="J55">
            <v>1.6028302169999999</v>
          </cell>
          <cell r="K55">
            <v>1.626651552</v>
          </cell>
          <cell r="L55">
            <v>1.517040878</v>
          </cell>
          <cell r="M55">
            <v>1.5131983760000001</v>
          </cell>
          <cell r="N55">
            <v>1.3037801520000001</v>
          </cell>
          <cell r="O55">
            <v>1.3436301740000001</v>
          </cell>
          <cell r="P55">
            <v>1.1613681330000001</v>
          </cell>
        </row>
        <row r="56">
          <cell r="B56">
            <v>0.43472581100000002</v>
          </cell>
          <cell r="C56">
            <v>0.47907987499999999</v>
          </cell>
          <cell r="D56">
            <v>0.50961697399999994</v>
          </cell>
          <cell r="E56">
            <v>0.47182127899999998</v>
          </cell>
          <cell r="F56">
            <v>0.46079286400000002</v>
          </cell>
          <cell r="G56">
            <v>0.65581608599999996</v>
          </cell>
          <cell r="H56">
            <v>0.44072257799999998</v>
          </cell>
          <cell r="I56">
            <v>0.422055456</v>
          </cell>
          <cell r="J56">
            <v>0.4188827</v>
          </cell>
          <cell r="K56">
            <v>0.38780556599999999</v>
          </cell>
          <cell r="L56">
            <v>0.34030329999999998</v>
          </cell>
          <cell r="M56">
            <v>0.31080737899999999</v>
          </cell>
          <cell r="N56">
            <v>0.26159448800000001</v>
          </cell>
          <cell r="O56">
            <v>0.246923322</v>
          </cell>
          <cell r="P56">
            <v>0.21383575599999999</v>
          </cell>
        </row>
        <row r="57">
          <cell r="B57">
            <v>0.74834291399999997</v>
          </cell>
          <cell r="C57">
            <v>0.81196158100000004</v>
          </cell>
          <cell r="D57">
            <v>0.94022243100000003</v>
          </cell>
          <cell r="E57">
            <v>0.86386318500000003</v>
          </cell>
          <cell r="F57">
            <v>0.86534670300000005</v>
          </cell>
          <cell r="G57">
            <v>1.073581304</v>
          </cell>
          <cell r="H57">
            <v>1.1075204329999999</v>
          </cell>
          <cell r="I57">
            <v>1.2090384709999999</v>
          </cell>
          <cell r="J57">
            <v>1.183947517</v>
          </cell>
          <cell r="K57">
            <v>1.2388459860000001</v>
          </cell>
          <cell r="L57">
            <v>1.1767375790000001</v>
          </cell>
          <cell r="M57">
            <v>1.202390997</v>
          </cell>
          <cell r="N57">
            <v>1.042185664</v>
          </cell>
          <cell r="O57">
            <v>1.0967068520000001</v>
          </cell>
          <cell r="P57">
            <v>0.94753237700000004</v>
          </cell>
        </row>
        <row r="58">
          <cell r="B58">
            <v>0.58564987999999996</v>
          </cell>
          <cell r="C58">
            <v>0.64587128100000002</v>
          </cell>
          <cell r="D58">
            <v>0.71079689899999998</v>
          </cell>
          <cell r="E58">
            <v>0.76054038599999996</v>
          </cell>
          <cell r="F58">
            <v>0.80310605000000002</v>
          </cell>
          <cell r="G58">
            <v>0.84256077900000004</v>
          </cell>
          <cell r="H58">
            <v>0.80697573899999997</v>
          </cell>
          <cell r="I58">
            <v>0.82651286300000004</v>
          </cell>
          <cell r="J58">
            <v>0.88043218899999998</v>
          </cell>
          <cell r="K58">
            <v>0.81762993500000003</v>
          </cell>
          <cell r="L58">
            <v>0.76115614399999998</v>
          </cell>
          <cell r="M58">
            <v>0.71438936600000003</v>
          </cell>
          <cell r="N58">
            <v>0.490803457</v>
          </cell>
          <cell r="O58">
            <v>0.51777521400000004</v>
          </cell>
          <cell r="P58">
            <v>0.48768869599999998</v>
          </cell>
        </row>
        <row r="59">
          <cell r="B59">
            <v>2.2913565249999999</v>
          </cell>
          <cell r="C59">
            <v>2.7643862530000001</v>
          </cell>
          <cell r="D59">
            <v>2.9360090840000002</v>
          </cell>
          <cell r="E59">
            <v>2.944347064</v>
          </cell>
          <cell r="F59">
            <v>2.98823565</v>
          </cell>
          <cell r="G59">
            <v>3.221995787</v>
          </cell>
          <cell r="H59">
            <v>3.082200329</v>
          </cell>
          <cell r="I59">
            <v>3.2591362469999998</v>
          </cell>
          <cell r="J59">
            <v>3.4267182759999999</v>
          </cell>
          <cell r="K59">
            <v>3.44129401</v>
          </cell>
          <cell r="L59">
            <v>3.4418775899999998</v>
          </cell>
          <cell r="M59">
            <v>3.6308086949999998</v>
          </cell>
          <cell r="N59">
            <v>2.9500997679999998</v>
          </cell>
          <cell r="O59">
            <v>3.0884651930000002</v>
          </cell>
          <cell r="P59">
            <v>2.9890369680000002</v>
          </cell>
        </row>
        <row r="60">
          <cell r="B60">
            <v>5.3120019860000003</v>
          </cell>
          <cell r="C60">
            <v>6.9562715439999998</v>
          </cell>
          <cell r="D60">
            <v>7.3391780500000001</v>
          </cell>
          <cell r="E60">
            <v>7.4798242730000002</v>
          </cell>
          <cell r="F60">
            <v>7.0891960159999998</v>
          </cell>
          <cell r="G60">
            <v>7.4262466419999997</v>
          </cell>
          <cell r="H60">
            <v>6.7394105849999999</v>
          </cell>
          <cell r="I60">
            <v>7.4671447410000003</v>
          </cell>
          <cell r="J60">
            <v>7.4345249410000003</v>
          </cell>
          <cell r="K60">
            <v>7.3292685970000004</v>
          </cell>
          <cell r="L60">
            <v>7.1502871020000001</v>
          </cell>
          <cell r="M60">
            <v>6.5586674949999999</v>
          </cell>
          <cell r="N60">
            <v>5.6765835249999999</v>
          </cell>
          <cell r="O60">
            <v>5.5073594019999996</v>
          </cell>
          <cell r="P60">
            <v>5.7436617200000004</v>
          </cell>
        </row>
        <row r="61">
          <cell r="B61">
            <v>3.167306768</v>
          </cell>
          <cell r="C61">
            <v>4.507291221</v>
          </cell>
          <cell r="D61">
            <v>4.7505470509999999</v>
          </cell>
          <cell r="E61">
            <v>5.0007883690000003</v>
          </cell>
          <cell r="F61">
            <v>4.6869162099999997</v>
          </cell>
          <cell r="G61">
            <v>4.9191527160000001</v>
          </cell>
          <cell r="H61">
            <v>4.4852635379999999</v>
          </cell>
          <cell r="I61">
            <v>5.1718936129999999</v>
          </cell>
          <cell r="J61">
            <v>5.1378773390000001</v>
          </cell>
          <cell r="K61">
            <v>5.1737693140000003</v>
          </cell>
          <cell r="L61">
            <v>5.1453660660000002</v>
          </cell>
          <cell r="M61">
            <v>4.5939159370000002</v>
          </cell>
          <cell r="N61">
            <v>4.1336636819999999</v>
          </cell>
          <cell r="O61">
            <v>4.0284597570000003</v>
          </cell>
          <cell r="P61">
            <v>4.3575928580000003</v>
          </cell>
        </row>
        <row r="62">
          <cell r="B62">
            <v>0.28419624900000001</v>
          </cell>
          <cell r="C62">
            <v>0.322629952</v>
          </cell>
          <cell r="D62">
            <v>0.34463387200000001</v>
          </cell>
          <cell r="E62">
            <v>0.30266890600000002</v>
          </cell>
          <cell r="F62">
            <v>0.32248421399999999</v>
          </cell>
          <cell r="G62">
            <v>0.35319323200000002</v>
          </cell>
          <cell r="H62">
            <v>0.292522848</v>
          </cell>
          <cell r="I62">
            <v>0.30964379199999997</v>
          </cell>
          <cell r="J62">
            <v>0.345224647</v>
          </cell>
          <cell r="K62">
            <v>0.335380395</v>
          </cell>
          <cell r="L62">
            <v>0.31886958399999998</v>
          </cell>
          <cell r="M62">
            <v>0.30268648599999998</v>
          </cell>
          <cell r="N62">
            <v>0.26335753200000001</v>
          </cell>
          <cell r="O62">
            <v>0.25809200399999999</v>
          </cell>
          <cell r="P62">
            <v>0.220223857</v>
          </cell>
        </row>
        <row r="63">
          <cell r="B63">
            <v>1.860498969</v>
          </cell>
          <cell r="C63">
            <v>2.1263503699999999</v>
          </cell>
          <cell r="D63">
            <v>2.2439971270000001</v>
          </cell>
          <cell r="E63">
            <v>2.1763669980000002</v>
          </cell>
          <cell r="F63">
            <v>2.079795592</v>
          </cell>
          <cell r="G63">
            <v>2.1539006939999998</v>
          </cell>
          <cell r="H63">
            <v>1.961624198</v>
          </cell>
          <cell r="I63">
            <v>1.9856073359999999</v>
          </cell>
          <cell r="J63">
            <v>1.951422955</v>
          </cell>
          <cell r="K63">
            <v>1.820118887</v>
          </cell>
          <cell r="L63">
            <v>1.6860514529999999</v>
          </cell>
          <cell r="M63">
            <v>1.6620650729999999</v>
          </cell>
          <cell r="N63">
            <v>1.2795623110000001</v>
          </cell>
          <cell r="O63">
            <v>1.2208076409999999</v>
          </cell>
          <cell r="P63">
            <v>1.165845005</v>
          </cell>
        </row>
        <row r="64">
          <cell r="B64">
            <v>1.3820875370000001</v>
          </cell>
          <cell r="C64">
            <v>1.7438299799999999</v>
          </cell>
          <cell r="D64">
            <v>1.8557806029999999</v>
          </cell>
          <cell r="E64">
            <v>1.9929699569999999</v>
          </cell>
          <cell r="F64">
            <v>1.890470302</v>
          </cell>
          <cell r="G64">
            <v>2.1921201250000002</v>
          </cell>
          <cell r="H64">
            <v>2.3012163139999999</v>
          </cell>
          <cell r="I64">
            <v>2.4765797410000001</v>
          </cell>
          <cell r="J64">
            <v>2.6261485059999998</v>
          </cell>
          <cell r="K64">
            <v>2.8040120129999999</v>
          </cell>
          <cell r="L64">
            <v>2.9854268839999998</v>
          </cell>
          <cell r="M64">
            <v>3.07727722</v>
          </cell>
          <cell r="N64">
            <v>2.2819820690000001</v>
          </cell>
          <cell r="O64">
            <v>2.2760518140000001</v>
          </cell>
          <cell r="P64">
            <v>2.4378973300000002</v>
          </cell>
        </row>
        <row r="65"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B66">
            <v>12.946972649999999</v>
          </cell>
          <cell r="C66">
            <v>15.554889721</v>
          </cell>
          <cell r="D66">
            <v>17.384151900999999</v>
          </cell>
          <cell r="E66">
            <v>17.069833628000001</v>
          </cell>
          <cell r="F66">
            <v>17.290868235000001</v>
          </cell>
          <cell r="G66">
            <v>19.362927596999999</v>
          </cell>
          <cell r="H66">
            <v>17.809092939999999</v>
          </cell>
          <cell r="I66">
            <v>18.936380169</v>
          </cell>
          <cell r="J66">
            <v>20.132055207000001</v>
          </cell>
          <cell r="K66">
            <v>20.01441891</v>
          </cell>
          <cell r="L66">
            <v>19.996635714</v>
          </cell>
          <cell r="M66">
            <v>20.665500458</v>
          </cell>
          <cell r="N66">
            <v>18.194379201</v>
          </cell>
          <cell r="O66">
            <v>18.344777747999998</v>
          </cell>
          <cell r="P66">
            <v>17.49557222</v>
          </cell>
        </row>
        <row r="67">
          <cell r="B67">
            <v>10.562436577</v>
          </cell>
          <cell r="C67">
            <v>12.941258968</v>
          </cell>
          <cell r="D67">
            <v>14.388941873</v>
          </cell>
          <cell r="E67">
            <v>14.123313132</v>
          </cell>
          <cell r="F67">
            <v>14.509474836000001</v>
          </cell>
          <cell r="G67">
            <v>16.238882493999999</v>
          </cell>
          <cell r="H67">
            <v>14.660459965999999</v>
          </cell>
          <cell r="I67">
            <v>15.570178075999999</v>
          </cell>
          <cell r="J67">
            <v>16.451880517999999</v>
          </cell>
          <cell r="K67">
            <v>16.324363201000001</v>
          </cell>
          <cell r="L67">
            <v>16.072392765</v>
          </cell>
          <cell r="M67">
            <v>16.359313022999999</v>
          </cell>
          <cell r="N67">
            <v>14.290024194000001</v>
          </cell>
          <cell r="O67">
            <v>15.062711371000001</v>
          </cell>
          <cell r="P67">
            <v>14.372017992</v>
          </cell>
        </row>
        <row r="68">
          <cell r="B68">
            <v>8.2151909710000002</v>
          </cell>
          <cell r="C68">
            <v>10.383917780999999</v>
          </cell>
          <cell r="D68">
            <v>11.566159403</v>
          </cell>
          <cell r="E68">
            <v>11.258182243</v>
          </cell>
          <cell r="F68">
            <v>11.618481558999999</v>
          </cell>
          <cell r="G68">
            <v>13.029006238999999</v>
          </cell>
          <cell r="H68">
            <v>11.627547649</v>
          </cell>
          <cell r="I68">
            <v>12.30698389</v>
          </cell>
          <cell r="J68">
            <v>13.016208287</v>
          </cell>
          <cell r="K68">
            <v>12.911051637</v>
          </cell>
          <cell r="L68">
            <v>12.634907235</v>
          </cell>
          <cell r="M68">
            <v>12.858486983000001</v>
          </cell>
          <cell r="N68">
            <v>11.296447229</v>
          </cell>
          <cell r="O68">
            <v>11.986323315</v>
          </cell>
          <cell r="P68">
            <v>11.307825435</v>
          </cell>
        </row>
        <row r="69">
          <cell r="B69">
            <v>2.347245606</v>
          </cell>
          <cell r="C69">
            <v>2.557341187</v>
          </cell>
          <cell r="D69">
            <v>2.8227824689999998</v>
          </cell>
          <cell r="E69">
            <v>2.865130889</v>
          </cell>
          <cell r="F69">
            <v>2.8909932770000002</v>
          </cell>
          <cell r="G69">
            <v>3.2098762550000002</v>
          </cell>
          <cell r="H69">
            <v>3.0329123170000001</v>
          </cell>
          <cell r="I69">
            <v>3.2631941860000002</v>
          </cell>
          <cell r="J69">
            <v>3.4356722309999999</v>
          </cell>
          <cell r="K69">
            <v>3.4133115630000002</v>
          </cell>
          <cell r="L69">
            <v>3.43748553</v>
          </cell>
          <cell r="M69">
            <v>3.5008260400000002</v>
          </cell>
          <cell r="N69">
            <v>2.9935769649999999</v>
          </cell>
          <cell r="O69">
            <v>3.0763880559999999</v>
          </cell>
          <cell r="P69">
            <v>3.0641925570000001</v>
          </cell>
        </row>
        <row r="70">
          <cell r="B70">
            <v>0.47301286300000001</v>
          </cell>
          <cell r="C70">
            <v>0.55812824000000005</v>
          </cell>
          <cell r="D70">
            <v>0.80023455600000004</v>
          </cell>
          <cell r="E70">
            <v>0.74866116800000004</v>
          </cell>
          <cell r="F70">
            <v>0.63551429299999995</v>
          </cell>
          <cell r="G70">
            <v>0.794121309</v>
          </cell>
          <cell r="H70">
            <v>0.86720851399999999</v>
          </cell>
          <cell r="I70">
            <v>0.96013244600000003</v>
          </cell>
          <cell r="J70">
            <v>1.0397758669999999</v>
          </cell>
          <cell r="K70">
            <v>1.0397233370000001</v>
          </cell>
          <cell r="L70">
            <v>1.288113123</v>
          </cell>
          <cell r="M70">
            <v>1.646481603</v>
          </cell>
          <cell r="N70">
            <v>1.716141495</v>
          </cell>
          <cell r="O70">
            <v>1.0464999420000001</v>
          </cell>
          <cell r="P70">
            <v>0.92158480399999998</v>
          </cell>
        </row>
        <row r="71">
          <cell r="B71">
            <v>1.911523211</v>
          </cell>
          <cell r="C71">
            <v>2.0555025140000001</v>
          </cell>
          <cell r="D71">
            <v>2.1949754719999999</v>
          </cell>
          <cell r="E71">
            <v>2.1978593279999998</v>
          </cell>
          <cell r="F71">
            <v>2.1458791060000002</v>
          </cell>
          <cell r="G71">
            <v>2.3299237939999999</v>
          </cell>
          <cell r="H71">
            <v>2.2814244600000002</v>
          </cell>
          <cell r="I71">
            <v>2.4060696460000002</v>
          </cell>
          <cell r="J71">
            <v>2.6403988219999999</v>
          </cell>
          <cell r="K71">
            <v>2.6503323719999998</v>
          </cell>
          <cell r="L71">
            <v>2.6361298259999999</v>
          </cell>
          <cell r="M71">
            <v>2.6597058320000002</v>
          </cell>
          <cell r="N71">
            <v>2.1882135119999999</v>
          </cell>
          <cell r="O71">
            <v>2.235566435</v>
          </cell>
          <cell r="P71">
            <v>2.2019694250000001</v>
          </cell>
        </row>
        <row r="72">
          <cell r="B72">
            <v>1.4036236360000001</v>
          </cell>
          <cell r="C72">
            <v>1.2253971770000001</v>
          </cell>
          <cell r="D72">
            <v>1.269148036</v>
          </cell>
          <cell r="E72">
            <v>1.286559607</v>
          </cell>
          <cell r="F72">
            <v>1.213014464</v>
          </cell>
          <cell r="G72">
            <v>1.2661069810000001</v>
          </cell>
          <cell r="H72">
            <v>1.250278674</v>
          </cell>
          <cell r="I72">
            <v>1.2706081440000001</v>
          </cell>
          <cell r="J72">
            <v>1.400626879</v>
          </cell>
          <cell r="K72">
            <v>1.3744422060000001</v>
          </cell>
          <cell r="L72">
            <v>1.3366328240000001</v>
          </cell>
          <cell r="M72">
            <v>1.288332042</v>
          </cell>
          <cell r="N72">
            <v>1.011595625</v>
          </cell>
          <cell r="O72">
            <v>1.007387034</v>
          </cell>
          <cell r="P72">
            <v>0.98877173200000001</v>
          </cell>
        </row>
        <row r="73">
          <cell r="B73">
            <v>0.50789957500000005</v>
          </cell>
          <cell r="C73">
            <v>0.830105337</v>
          </cell>
          <cell r="D73">
            <v>0.92582743599999995</v>
          </cell>
          <cell r="E73">
            <v>0.91129972100000001</v>
          </cell>
          <cell r="F73">
            <v>0.93286464099999999</v>
          </cell>
          <cell r="G73">
            <v>1.0638168130000001</v>
          </cell>
          <cell r="H73">
            <v>1.031145787</v>
          </cell>
          <cell r="I73">
            <v>1.1354615029999999</v>
          </cell>
          <cell r="J73">
            <v>1.239771943</v>
          </cell>
          <cell r="K73">
            <v>1.2758901659999999</v>
          </cell>
          <cell r="L73">
            <v>1.299497001</v>
          </cell>
          <cell r="M73">
            <v>1.37137379</v>
          </cell>
          <cell r="N73">
            <v>1.1766178869999999</v>
          </cell>
          <cell r="O73">
            <v>1.228179401</v>
          </cell>
          <cell r="P73">
            <v>1.2131976929999999</v>
          </cell>
        </row>
        <row r="74">
          <cell r="B74">
            <v>42.669490072999999</v>
          </cell>
          <cell r="C74">
            <v>43.232978195000001</v>
          </cell>
          <cell r="D74">
            <v>47.535174816000001</v>
          </cell>
          <cell r="E74">
            <v>51.371897021000002</v>
          </cell>
          <cell r="F74">
            <v>50.567098819000002</v>
          </cell>
          <cell r="G74">
            <v>55.605244003999999</v>
          </cell>
          <cell r="H74">
            <v>56.899427932999998</v>
          </cell>
          <cell r="I74">
            <v>60.171615385000003</v>
          </cell>
          <cell r="J74">
            <v>64.795166057000003</v>
          </cell>
          <cell r="K74">
            <v>65.855541926000001</v>
          </cell>
          <cell r="L74">
            <v>68.796147726000001</v>
          </cell>
          <cell r="M74">
            <v>69.380550999999997</v>
          </cell>
          <cell r="N74">
            <v>56.321689536000001</v>
          </cell>
          <cell r="O74">
            <v>54.106045958000003</v>
          </cell>
          <cell r="P74">
            <v>56.470288384</v>
          </cell>
        </row>
        <row r="75">
          <cell r="B75">
            <v>34.039165867000001</v>
          </cell>
          <cell r="C75">
            <v>34.249208318999997</v>
          </cell>
          <cell r="D75">
            <v>37.037700844</v>
          </cell>
          <cell r="E75">
            <v>40.314494377000003</v>
          </cell>
          <cell r="F75">
            <v>39.599849175999999</v>
          </cell>
          <cell r="G75">
            <v>42.695853147999998</v>
          </cell>
          <cell r="H75">
            <v>43.805807782999999</v>
          </cell>
          <cell r="I75">
            <v>46.477533033</v>
          </cell>
          <cell r="J75">
            <v>49.675744160000001</v>
          </cell>
          <cell r="K75">
            <v>50.452663729000001</v>
          </cell>
          <cell r="L75">
            <v>51.724718576999997</v>
          </cell>
          <cell r="M75">
            <v>51.758043399999998</v>
          </cell>
          <cell r="N75">
            <v>39.900192130999997</v>
          </cell>
          <cell r="O75">
            <v>37.442539154999999</v>
          </cell>
          <cell r="P75">
            <v>39.531596186999998</v>
          </cell>
        </row>
        <row r="76">
          <cell r="B76">
            <v>2.2054293180000002</v>
          </cell>
          <cell r="C76">
            <v>2.7004753720000001</v>
          </cell>
          <cell r="D76">
            <v>3.2970759639999998</v>
          </cell>
          <cell r="E76">
            <v>2.7294474499999999</v>
          </cell>
          <cell r="F76">
            <v>2.869671624</v>
          </cell>
          <cell r="G76">
            <v>3.1951113449999999</v>
          </cell>
          <cell r="H76">
            <v>2.587976179</v>
          </cell>
          <cell r="I76">
            <v>3.0155099820000002</v>
          </cell>
          <cell r="J76">
            <v>3.5423367649999999</v>
          </cell>
          <cell r="K76">
            <v>3.3974034890000002</v>
          </cell>
          <cell r="L76">
            <v>3.3242571660000002</v>
          </cell>
          <cell r="M76">
            <v>3.1868206489999999</v>
          </cell>
          <cell r="N76">
            <v>2.729342087</v>
          </cell>
          <cell r="O76">
            <v>3.1283638819999999</v>
          </cell>
          <cell r="P76">
            <v>2.586066261</v>
          </cell>
        </row>
        <row r="77">
          <cell r="B77">
            <v>0.43371315900000001</v>
          </cell>
          <cell r="C77">
            <v>0.49534055399999999</v>
          </cell>
          <cell r="D77">
            <v>0.47702277900000001</v>
          </cell>
          <cell r="E77">
            <v>0.39710445999999999</v>
          </cell>
          <cell r="F77">
            <v>0.378454026</v>
          </cell>
          <cell r="G77">
            <v>0.396760803</v>
          </cell>
          <cell r="H77">
            <v>0.23449709599999999</v>
          </cell>
          <cell r="I77">
            <v>0.22767463399999999</v>
          </cell>
          <cell r="J77">
            <v>0.21279736699999999</v>
          </cell>
          <cell r="K77">
            <v>0.209403964</v>
          </cell>
          <cell r="L77">
            <v>0.20475405699999999</v>
          </cell>
          <cell r="M77">
            <v>0.202158264</v>
          </cell>
          <cell r="N77">
            <v>0.161448754</v>
          </cell>
          <cell r="O77">
            <v>0.16147397899999999</v>
          </cell>
          <cell r="P77">
            <v>0.15565700599999999</v>
          </cell>
        </row>
        <row r="78">
          <cell r="B78">
            <v>5.991181729</v>
          </cell>
          <cell r="C78">
            <v>5.7879539490000003</v>
          </cell>
          <cell r="D78">
            <v>6.7233752300000003</v>
          </cell>
          <cell r="E78">
            <v>7.9308507349999999</v>
          </cell>
          <cell r="F78">
            <v>7.7191239930000002</v>
          </cell>
          <cell r="G78">
            <v>9.3175187069999996</v>
          </cell>
          <cell r="H78">
            <v>10.271146876</v>
          </cell>
          <cell r="I78">
            <v>10.450897737</v>
          </cell>
          <cell r="J78">
            <v>11.364287765</v>
          </cell>
          <cell r="K78">
            <v>11.796070744</v>
          </cell>
          <cell r="L78">
            <v>13.542417926000001</v>
          </cell>
          <cell r="M78">
            <v>14.233528686</v>
          </cell>
          <cell r="N78">
            <v>13.530706564999999</v>
          </cell>
          <cell r="O78">
            <v>13.373668942</v>
          </cell>
          <cell r="P78">
            <v>14.196968930000001</v>
          </cell>
        </row>
        <row r="79">
          <cell r="B79">
            <v>22.094419299999998</v>
          </cell>
          <cell r="C79">
            <v>23.798971568999999</v>
          </cell>
          <cell r="D79">
            <v>29.518129984000002</v>
          </cell>
          <cell r="E79">
            <v>28.338677135000001</v>
          </cell>
          <cell r="F79">
            <v>27.850122895999998</v>
          </cell>
          <cell r="G79">
            <v>29.198354184999999</v>
          </cell>
          <cell r="H79">
            <v>27.201858952999999</v>
          </cell>
          <cell r="I79">
            <v>24.566867911999999</v>
          </cell>
          <cell r="J79">
            <v>24.901665578999999</v>
          </cell>
          <cell r="K79">
            <v>24.688111731999999</v>
          </cell>
          <cell r="L79">
            <v>26.926746228999999</v>
          </cell>
          <cell r="M79">
            <v>26.027138795999999</v>
          </cell>
          <cell r="N79">
            <v>24.593622939999999</v>
          </cell>
          <cell r="O79">
            <v>26.037363001999999</v>
          </cell>
          <cell r="P79">
            <v>25.680343307000001</v>
          </cell>
        </row>
        <row r="80">
          <cell r="B80">
            <v>10.323050286999999</v>
          </cell>
          <cell r="C80">
            <v>6.8641215860000004</v>
          </cell>
          <cell r="D80">
            <v>7.4867376050000001</v>
          </cell>
          <cell r="E80">
            <v>6.5886900439999998</v>
          </cell>
          <cell r="F80">
            <v>5.5413580969999998</v>
          </cell>
          <cell r="G80">
            <v>5.8519844760000002</v>
          </cell>
          <cell r="H80">
            <v>5.4362944300000002</v>
          </cell>
          <cell r="I80">
            <v>6.3357542069999999</v>
          </cell>
          <cell r="J80">
            <v>15.690924073</v>
          </cell>
          <cell r="K80">
            <v>13.801096691</v>
          </cell>
          <cell r="L80">
            <v>9.7603693549999999</v>
          </cell>
          <cell r="M80">
            <v>8.2492403159999999</v>
          </cell>
          <cell r="N80">
            <v>5.5274695630000004</v>
          </cell>
          <cell r="O80">
            <v>5.5987080169999999</v>
          </cell>
          <cell r="P80">
            <v>6.3369866200000002</v>
          </cell>
        </row>
        <row r="81">
          <cell r="B81">
            <v>335.66502837799999</v>
          </cell>
          <cell r="C81">
            <v>342.596506562</v>
          </cell>
          <cell r="D81">
            <v>335.19232210600001</v>
          </cell>
          <cell r="E81">
            <v>351.260586289</v>
          </cell>
          <cell r="F81">
            <v>328.136369608</v>
          </cell>
          <cell r="G81">
            <v>314.17983996599997</v>
          </cell>
          <cell r="H81">
            <v>340.98182852899998</v>
          </cell>
          <cell r="I81">
            <v>359.56338299599997</v>
          </cell>
          <cell r="J81">
            <v>292.02184640600001</v>
          </cell>
          <cell r="K81">
            <v>236.28452382899999</v>
          </cell>
          <cell r="L81">
            <v>211.91644505100001</v>
          </cell>
          <cell r="M81">
            <v>235.277211206</v>
          </cell>
          <cell r="N81">
            <v>191.583933675</v>
          </cell>
          <cell r="O81">
            <v>178.757260261</v>
          </cell>
          <cell r="P81">
            <v>185.003782376</v>
          </cell>
        </row>
        <row r="82">
          <cell r="B82">
            <v>331.28433347100002</v>
          </cell>
          <cell r="C82">
            <v>338.676063554</v>
          </cell>
          <cell r="D82">
            <v>330.56068805799998</v>
          </cell>
          <cell r="E82">
            <v>346.831533079</v>
          </cell>
          <cell r="F82">
            <v>323.40718413899998</v>
          </cell>
          <cell r="G82">
            <v>309.29444286299997</v>
          </cell>
          <cell r="H82">
            <v>336.29136791799999</v>
          </cell>
          <cell r="I82">
            <v>354.41596664799999</v>
          </cell>
          <cell r="J82">
            <v>286.751894634</v>
          </cell>
          <cell r="K82">
            <v>231.119101008</v>
          </cell>
          <cell r="L82">
            <v>206.59587016399999</v>
          </cell>
          <cell r="M82">
            <v>229.93740258599999</v>
          </cell>
          <cell r="N82">
            <v>186.69845259600001</v>
          </cell>
          <cell r="O82">
            <v>173.25637384999999</v>
          </cell>
          <cell r="P82">
            <v>180.021394423</v>
          </cell>
        </row>
        <row r="83">
          <cell r="B83">
            <v>4.3806949069999996</v>
          </cell>
          <cell r="C83">
            <v>3.9204430079999999</v>
          </cell>
          <cell r="D83">
            <v>4.6316340479999996</v>
          </cell>
          <cell r="E83">
            <v>4.4290532100000002</v>
          </cell>
          <cell r="F83">
            <v>4.7291854689999999</v>
          </cell>
          <cell r="G83">
            <v>4.8853971039999999</v>
          </cell>
          <cell r="H83">
            <v>4.6904606109999998</v>
          </cell>
          <cell r="I83">
            <v>5.1474163480000001</v>
          </cell>
          <cell r="J83">
            <v>5.2699517719999998</v>
          </cell>
          <cell r="K83">
            <v>5.1654228209999999</v>
          </cell>
          <cell r="L83">
            <v>5.3205748870000003</v>
          </cell>
          <cell r="M83">
            <v>5.3398086200000003</v>
          </cell>
          <cell r="N83">
            <v>4.8854810779999998</v>
          </cell>
          <cell r="O83">
            <v>5.5008864099999997</v>
          </cell>
          <cell r="P83">
            <v>4.9823879529999999</v>
          </cell>
        </row>
        <row r="84">
          <cell r="B84">
            <v>3.2631994959999999</v>
          </cell>
          <cell r="C84">
            <v>3.4739397360000002</v>
          </cell>
          <cell r="D84">
            <v>4.1018129940000003</v>
          </cell>
          <cell r="E84">
            <v>3.7364493909999998</v>
          </cell>
          <cell r="F84">
            <v>3.8192032899999999</v>
          </cell>
          <cell r="G84">
            <v>4.8629124609999996</v>
          </cell>
          <cell r="H84">
            <v>5.2544555600000002</v>
          </cell>
          <cell r="I84">
            <v>5.759311705</v>
          </cell>
          <cell r="J84">
            <v>5.7842807069999997</v>
          </cell>
          <cell r="K84">
            <v>6.3279932390000004</v>
          </cell>
          <cell r="L84">
            <v>6.4970277369999998</v>
          </cell>
          <cell r="M84">
            <v>6.4632772239999996</v>
          </cell>
          <cell r="N84">
            <v>5.779815996</v>
          </cell>
          <cell r="O84">
            <v>6.0961181020000001</v>
          </cell>
          <cell r="P84">
            <v>5.4696106609999999</v>
          </cell>
        </row>
        <row r="85">
          <cell r="B85">
            <v>1.532917079</v>
          </cell>
          <cell r="C85">
            <v>1.5979306790000001</v>
          </cell>
          <cell r="D85">
            <v>1.8878469499999999</v>
          </cell>
          <cell r="E85">
            <v>1.7289767380000001</v>
          </cell>
          <cell r="F85">
            <v>1.7777889099999999</v>
          </cell>
          <cell r="G85">
            <v>2.280842094</v>
          </cell>
          <cell r="H85">
            <v>2.4816814730000001</v>
          </cell>
          <cell r="I85">
            <v>2.7385244310000001</v>
          </cell>
          <cell r="J85">
            <v>2.7800255520000001</v>
          </cell>
          <cell r="K85">
            <v>3.0502648859999999</v>
          </cell>
          <cell r="L85">
            <v>3.1549617169999999</v>
          </cell>
          <cell r="M85">
            <v>3.135986699</v>
          </cell>
          <cell r="N85">
            <v>2.8447645499999998</v>
          </cell>
          <cell r="O85">
            <v>3.0370977140000002</v>
          </cell>
          <cell r="P85">
            <v>2.7122117139999999</v>
          </cell>
        </row>
        <row r="86">
          <cell r="B86">
            <v>1.730282417</v>
          </cell>
          <cell r="C86">
            <v>1.8760090570000001</v>
          </cell>
          <cell r="D86">
            <v>2.2139660440000002</v>
          </cell>
          <cell r="E86">
            <v>2.0074726539999999</v>
          </cell>
          <cell r="F86">
            <v>2.04141438</v>
          </cell>
          <cell r="G86">
            <v>2.582070367</v>
          </cell>
          <cell r="H86">
            <v>2.7727740879999998</v>
          </cell>
          <cell r="I86">
            <v>3.0207872739999999</v>
          </cell>
          <cell r="J86">
            <v>3.0042551560000001</v>
          </cell>
          <cell r="K86">
            <v>3.277728352</v>
          </cell>
          <cell r="L86">
            <v>3.3420660199999999</v>
          </cell>
          <cell r="M86">
            <v>3.327290525</v>
          </cell>
          <cell r="N86">
            <v>2.9350514470000002</v>
          </cell>
          <cell r="O86">
            <v>3.059020388</v>
          </cell>
          <cell r="P86">
            <v>2.757398947</v>
          </cell>
        </row>
        <row r="87">
          <cell r="B87">
            <v>5.2288573039999999</v>
          </cell>
          <cell r="C87">
            <v>5.8260967419999998</v>
          </cell>
          <cell r="D87">
            <v>6.0953049269999999</v>
          </cell>
          <cell r="E87">
            <v>5.0924000009999997</v>
          </cell>
          <cell r="F87">
            <v>4.8565191060000004</v>
          </cell>
          <cell r="G87">
            <v>6.4949604580000004</v>
          </cell>
          <cell r="H87">
            <v>7.5563526899999998</v>
          </cell>
          <cell r="I87">
            <v>8.5369387719999992</v>
          </cell>
          <cell r="J87">
            <v>10.166388956</v>
          </cell>
          <cell r="K87">
            <v>10.999997419</v>
          </cell>
          <cell r="L87">
            <v>10.979824611</v>
          </cell>
          <cell r="M87">
            <v>10.578126065999999</v>
          </cell>
          <cell r="N87">
            <v>9.4020537720000004</v>
          </cell>
          <cell r="O87">
            <v>9.9570095169999995</v>
          </cell>
          <cell r="P87">
            <v>8.3099992300000007</v>
          </cell>
        </row>
        <row r="88">
          <cell r="B88">
            <v>0.84355254800000001</v>
          </cell>
          <cell r="C88">
            <v>1.016055827</v>
          </cell>
          <cell r="D88">
            <v>1.1028028409999999</v>
          </cell>
          <cell r="E88">
            <v>0.92027541400000001</v>
          </cell>
          <cell r="F88">
            <v>0.89448999799999995</v>
          </cell>
          <cell r="G88">
            <v>1.1563836599999999</v>
          </cell>
          <cell r="H88">
            <v>1.362525443</v>
          </cell>
          <cell r="I88">
            <v>1.544345503</v>
          </cell>
          <cell r="J88">
            <v>2.014347807</v>
          </cell>
          <cell r="K88">
            <v>2.1161203890000002</v>
          </cell>
          <cell r="L88">
            <v>2.0261094860000002</v>
          </cell>
          <cell r="M88">
            <v>1.8799322519999999</v>
          </cell>
          <cell r="N88">
            <v>1.5226677980000001</v>
          </cell>
          <cell r="O88">
            <v>1.6225883059999999</v>
          </cell>
          <cell r="P88">
            <v>1.3753482130000001</v>
          </cell>
        </row>
        <row r="89">
          <cell r="B89">
            <v>0.54363225800000003</v>
          </cell>
          <cell r="C89">
            <v>0.60434936699999997</v>
          </cell>
          <cell r="D89">
            <v>0.51102134099999996</v>
          </cell>
          <cell r="E89">
            <v>0.45795064899999999</v>
          </cell>
          <cell r="F89">
            <v>0.45319301000000001</v>
          </cell>
          <cell r="G89">
            <v>0.52497872000000001</v>
          </cell>
          <cell r="H89">
            <v>0.47759580499999998</v>
          </cell>
          <cell r="I89">
            <v>0.48177903599999999</v>
          </cell>
          <cell r="J89">
            <v>0.463801134</v>
          </cell>
          <cell r="K89">
            <v>0.46788808599999998</v>
          </cell>
          <cell r="L89">
            <v>0.46526546400000002</v>
          </cell>
          <cell r="M89">
            <v>0.42793191000000003</v>
          </cell>
          <cell r="N89">
            <v>0.39697633700000001</v>
          </cell>
          <cell r="O89">
            <v>0.388055223</v>
          </cell>
          <cell r="P89">
            <v>0.34964978699999999</v>
          </cell>
        </row>
        <row r="90">
          <cell r="B90">
            <v>3.8416724969999998</v>
          </cell>
          <cell r="C90">
            <v>4.205691549</v>
          </cell>
          <cell r="D90">
            <v>4.4814807449999998</v>
          </cell>
          <cell r="E90">
            <v>3.7141739390000001</v>
          </cell>
          <cell r="F90">
            <v>3.5088360989999998</v>
          </cell>
          <cell r="G90">
            <v>4.8135980780000001</v>
          </cell>
          <cell r="H90">
            <v>5.7162314419999998</v>
          </cell>
          <cell r="I90">
            <v>6.5108142329999996</v>
          </cell>
          <cell r="J90">
            <v>7.6882400149999999</v>
          </cell>
          <cell r="K90">
            <v>8.4159889440000004</v>
          </cell>
          <cell r="L90">
            <v>8.4884496610000006</v>
          </cell>
          <cell r="M90">
            <v>8.2702619039999998</v>
          </cell>
          <cell r="N90">
            <v>7.482409638</v>
          </cell>
          <cell r="O90">
            <v>7.9463659880000002</v>
          </cell>
          <cell r="P90">
            <v>6.5850012299999996</v>
          </cell>
        </row>
        <row r="91">
          <cell r="B91">
            <v>0.88582072499999998</v>
          </cell>
          <cell r="C91">
            <v>0.95397710400000002</v>
          </cell>
          <cell r="D91">
            <v>1.0028875799999999</v>
          </cell>
          <cell r="E91">
            <v>0.67340186400000002</v>
          </cell>
          <cell r="F91">
            <v>0.693060232</v>
          </cell>
          <cell r="G91">
            <v>0.97739419999999999</v>
          </cell>
          <cell r="H91">
            <v>1.3392530030000001</v>
          </cell>
          <cell r="I91">
            <v>1.675472911</v>
          </cell>
          <cell r="J91">
            <v>2.7222646149999998</v>
          </cell>
          <cell r="K91">
            <v>3.0808550769999998</v>
          </cell>
          <cell r="L91">
            <v>3.0722460109999998</v>
          </cell>
          <cell r="M91">
            <v>2.951589866</v>
          </cell>
          <cell r="N91">
            <v>2.6685506459999999</v>
          </cell>
          <cell r="O91">
            <v>2.9166470929999999</v>
          </cell>
          <cell r="P91">
            <v>2.3402452660000002</v>
          </cell>
        </row>
        <row r="92"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</row>
        <row r="93">
          <cell r="B93">
            <v>647.00747164500001</v>
          </cell>
          <cell r="C93">
            <v>663.34684777200005</v>
          </cell>
          <cell r="D93">
            <v>691.81583600099998</v>
          </cell>
          <cell r="E93">
            <v>647.406213331</v>
          </cell>
          <cell r="F93">
            <v>663.17363913500003</v>
          </cell>
          <cell r="G93">
            <v>675.54081251599996</v>
          </cell>
          <cell r="H93">
            <v>613.08398904000001</v>
          </cell>
          <cell r="I93">
            <v>625.89120539600003</v>
          </cell>
          <cell r="J93">
            <v>614.41093741600002</v>
          </cell>
          <cell r="K93">
            <v>582.01964464399998</v>
          </cell>
          <cell r="L93">
            <v>554.600815603</v>
          </cell>
          <cell r="M93">
            <v>534.06684574899998</v>
          </cell>
          <cell r="N93">
            <v>439.820850076</v>
          </cell>
          <cell r="O93">
            <v>472.46138296599997</v>
          </cell>
          <cell r="P93">
            <v>459.01123476399999</v>
          </cell>
        </row>
        <row r="94">
          <cell r="B94">
            <v>414.24089965399997</v>
          </cell>
          <cell r="C94">
            <v>430.62746961900001</v>
          </cell>
          <cell r="D94">
            <v>431.87285107600002</v>
          </cell>
          <cell r="E94">
            <v>434.75566930899998</v>
          </cell>
          <cell r="F94">
            <v>428.569524575</v>
          </cell>
          <cell r="G94">
            <v>421.24408073799998</v>
          </cell>
          <cell r="H94">
            <v>407.85167725999997</v>
          </cell>
          <cell r="I94">
            <v>398.72885736500001</v>
          </cell>
          <cell r="J94">
            <v>378.78528333200001</v>
          </cell>
          <cell r="K94">
            <v>352.616744106</v>
          </cell>
          <cell r="L94">
            <v>324.60485134499999</v>
          </cell>
          <cell r="M94">
            <v>307.61577496500001</v>
          </cell>
          <cell r="N94">
            <v>220.210982212</v>
          </cell>
          <cell r="O94">
            <v>236.61363552700001</v>
          </cell>
          <cell r="P94">
            <v>248.45396511000001</v>
          </cell>
        </row>
        <row r="95">
          <cell r="B95">
            <v>178.06191221099999</v>
          </cell>
          <cell r="C95">
            <v>177.853617899</v>
          </cell>
          <cell r="D95">
            <v>204.205698563</v>
          </cell>
          <cell r="E95">
            <v>158.70057268900001</v>
          </cell>
          <cell r="F95">
            <v>180.07184265500001</v>
          </cell>
          <cell r="G95">
            <v>201.20631512400001</v>
          </cell>
          <cell r="H95">
            <v>153.74473704100001</v>
          </cell>
          <cell r="I95">
            <v>177.054883824</v>
          </cell>
          <cell r="J95">
            <v>185.66103886900001</v>
          </cell>
          <cell r="K95">
            <v>180.91031153099999</v>
          </cell>
          <cell r="L95">
            <v>182.60382893299999</v>
          </cell>
          <cell r="M95">
            <v>178.63644887800001</v>
          </cell>
          <cell r="N95">
            <v>171.17620926199999</v>
          </cell>
          <cell r="O95">
            <v>187.100182644</v>
          </cell>
          <cell r="P95">
            <v>162.795617359</v>
          </cell>
        </row>
        <row r="96">
          <cell r="B96">
            <v>54.70465978</v>
          </cell>
          <cell r="C96">
            <v>54.865760254999998</v>
          </cell>
          <cell r="D96">
            <v>55.737286363000003</v>
          </cell>
          <cell r="E96">
            <v>53.949971331999997</v>
          </cell>
          <cell r="F96">
            <v>54.532271905000002</v>
          </cell>
          <cell r="G96">
            <v>53.090416654000002</v>
          </cell>
          <cell r="H96">
            <v>51.487574739999999</v>
          </cell>
          <cell r="I96">
            <v>50.107464207</v>
          </cell>
          <cell r="J96">
            <v>49.964615215999999</v>
          </cell>
          <cell r="K96">
            <v>48.492589006999999</v>
          </cell>
          <cell r="L96">
            <v>47.392135324999998</v>
          </cell>
          <cell r="M96">
            <v>47.814621905999999</v>
          </cell>
          <cell r="N96">
            <v>48.433658602000001</v>
          </cell>
          <cell r="O96">
            <v>48.747564795000002</v>
          </cell>
          <cell r="P96">
            <v>47.761652294999998</v>
          </cell>
        </row>
        <row r="97">
          <cell r="B97">
            <v>23535.083028540001</v>
          </cell>
          <cell r="C97">
            <v>23843.381262302999</v>
          </cell>
          <cell r="D97">
            <v>25629.314401976</v>
          </cell>
          <cell r="E97">
            <v>21535.196268935</v>
          </cell>
          <cell r="F97">
            <v>21373.770085112999</v>
          </cell>
          <cell r="G97">
            <v>20823.728895763001</v>
          </cell>
          <cell r="H97">
            <v>20873.091726966999</v>
          </cell>
          <cell r="I97">
            <v>20315.577477651001</v>
          </cell>
          <cell r="J97">
            <v>19395.977368358999</v>
          </cell>
          <cell r="K97">
            <v>19992.688038298002</v>
          </cell>
          <cell r="L97">
            <v>19157.397562566999</v>
          </cell>
          <cell r="M97">
            <v>18957.580407687001</v>
          </cell>
          <cell r="N97">
            <v>18221.805025736001</v>
          </cell>
          <cell r="O97">
            <v>17927.981895649998</v>
          </cell>
          <cell r="P97">
            <v>16967.138816532999</v>
          </cell>
        </row>
        <row r="98">
          <cell r="B98">
            <v>74.464674823999999</v>
          </cell>
          <cell r="C98">
            <v>87.110107933999998</v>
          </cell>
          <cell r="D98">
            <v>99.886894341000001</v>
          </cell>
          <cell r="E98">
            <v>103.02001114399999</v>
          </cell>
          <cell r="F98">
            <v>92.281061097000006</v>
          </cell>
          <cell r="G98">
            <v>95.220633937000002</v>
          </cell>
          <cell r="H98">
            <v>97.660990388000002</v>
          </cell>
          <cell r="I98">
            <v>102.686992175</v>
          </cell>
          <cell r="J98">
            <v>113.96871536499999</v>
          </cell>
          <cell r="K98">
            <v>135.82512935299999</v>
          </cell>
          <cell r="L98">
            <v>143.78016727100001</v>
          </cell>
          <cell r="M98">
            <v>143.55558895600001</v>
          </cell>
          <cell r="N98">
            <v>123.800792204</v>
          </cell>
          <cell r="O98">
            <v>124.114629405</v>
          </cell>
          <cell r="P98">
            <v>131.435821874</v>
          </cell>
        </row>
        <row r="99"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</row>
        <row r="100">
          <cell r="B100">
            <v>62.94</v>
          </cell>
          <cell r="C100">
            <v>77.56</v>
          </cell>
          <cell r="D100">
            <v>89.75</v>
          </cell>
          <cell r="E100">
            <v>93.63</v>
          </cell>
          <cell r="F100">
            <v>83.92</v>
          </cell>
          <cell r="G100">
            <v>87</v>
          </cell>
          <cell r="H100">
            <v>89.6</v>
          </cell>
          <cell r="I100">
            <v>95.04</v>
          </cell>
          <cell r="J100">
            <v>106.46</v>
          </cell>
          <cell r="K100">
            <v>128.62</v>
          </cell>
          <cell r="L100">
            <v>134.93</v>
          </cell>
          <cell r="M100">
            <v>134.76</v>
          </cell>
          <cell r="N100">
            <v>115.23</v>
          </cell>
          <cell r="O100">
            <v>115.75</v>
          </cell>
          <cell r="P100">
            <v>122.92</v>
          </cell>
        </row>
        <row r="101">
          <cell r="B101">
            <v>11.524674824</v>
          </cell>
          <cell r="C101">
            <v>9.5501079339999997</v>
          </cell>
          <cell r="D101">
            <v>10.136894341</v>
          </cell>
          <cell r="E101">
            <v>9.3900111440000007</v>
          </cell>
          <cell r="F101">
            <v>8.3610610970000003</v>
          </cell>
          <cell r="G101">
            <v>8.2206339370000006</v>
          </cell>
          <cell r="H101">
            <v>8.0609903880000005</v>
          </cell>
          <cell r="I101">
            <v>7.6469921750000003</v>
          </cell>
          <cell r="J101">
            <v>7.5087153649999996</v>
          </cell>
          <cell r="K101">
            <v>7.2051293530000002</v>
          </cell>
          <cell r="L101">
            <v>8.8501672710000001</v>
          </cell>
          <cell r="M101">
            <v>8.7955889559999996</v>
          </cell>
          <cell r="N101">
            <v>8.570792204</v>
          </cell>
          <cell r="O101">
            <v>8.3646294050000005</v>
          </cell>
          <cell r="P101">
            <v>8.5158218740000002</v>
          </cell>
        </row>
        <row r="102"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</row>
        <row r="103">
          <cell r="B103">
            <v>84.952646923000003</v>
          </cell>
          <cell r="C103">
            <v>93.028653215999995</v>
          </cell>
          <cell r="D103">
            <v>114.267580334</v>
          </cell>
          <cell r="E103">
            <v>130.44774660900001</v>
          </cell>
          <cell r="F103">
            <v>121.55752639400001</v>
          </cell>
          <cell r="G103">
            <v>135.590650579</v>
          </cell>
          <cell r="H103">
            <v>154.72714916300001</v>
          </cell>
          <cell r="I103">
            <v>183.42177280300001</v>
          </cell>
          <cell r="J103">
            <v>207.67031968699999</v>
          </cell>
          <cell r="K103">
            <v>252.43027486299999</v>
          </cell>
          <cell r="L103">
            <v>283.76288831900001</v>
          </cell>
          <cell r="M103">
            <v>289.24850732900001</v>
          </cell>
          <cell r="N103">
            <v>267.151496726</v>
          </cell>
          <cell r="O103">
            <v>265.15949722800002</v>
          </cell>
          <cell r="P103">
            <v>282.75612982899997</v>
          </cell>
        </row>
        <row r="104">
          <cell r="B104">
            <v>81.239999999999995</v>
          </cell>
          <cell r="C104">
            <v>89.95</v>
          </cell>
          <cell r="D104">
            <v>110.42</v>
          </cell>
          <cell r="E104">
            <v>126.51</v>
          </cell>
          <cell r="F104">
            <v>117.34</v>
          </cell>
          <cell r="G104">
            <v>131.55000000000001</v>
          </cell>
          <cell r="H104">
            <v>150.80000000000001</v>
          </cell>
          <cell r="I104">
            <v>179.53</v>
          </cell>
          <cell r="J104">
            <v>203.53</v>
          </cell>
          <cell r="K104">
            <v>248.15</v>
          </cell>
          <cell r="L104">
            <v>279.08999999999997</v>
          </cell>
          <cell r="M104">
            <v>284.75</v>
          </cell>
          <cell r="N104">
            <v>262.7</v>
          </cell>
          <cell r="O104">
            <v>260.45</v>
          </cell>
          <cell r="P104">
            <v>277.89999999999998</v>
          </cell>
        </row>
        <row r="105">
          <cell r="B105">
            <v>3.7126469229999999</v>
          </cell>
          <cell r="C105">
            <v>3.0786532160000002</v>
          </cell>
          <cell r="D105">
            <v>3.8475803339999999</v>
          </cell>
          <cell r="E105">
            <v>3.937746609</v>
          </cell>
          <cell r="F105">
            <v>4.2175263940000001</v>
          </cell>
          <cell r="G105">
            <v>4.0406505790000002</v>
          </cell>
          <cell r="H105">
            <v>3.9271491630000002</v>
          </cell>
          <cell r="I105">
            <v>3.8917728029999998</v>
          </cell>
          <cell r="J105">
            <v>4.1403196869999999</v>
          </cell>
          <cell r="K105">
            <v>4.2802748629999998</v>
          </cell>
          <cell r="L105">
            <v>4.6728883190000001</v>
          </cell>
          <cell r="M105">
            <v>4.4985073289999997</v>
          </cell>
          <cell r="N105">
            <v>4.4514967260000002</v>
          </cell>
          <cell r="O105">
            <v>4.709497228</v>
          </cell>
          <cell r="P105">
            <v>4.8561298290000003</v>
          </cell>
        </row>
        <row r="106"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B107">
            <v>-322.98717774300002</v>
          </cell>
          <cell r="C107">
            <v>-291.44846461600002</v>
          </cell>
          <cell r="D107">
            <v>-363.187942771</v>
          </cell>
          <cell r="E107">
            <v>-318.690062985</v>
          </cell>
          <cell r="F107">
            <v>-259.78580147100001</v>
          </cell>
          <cell r="G107">
            <v>-259.24925513699998</v>
          </cell>
          <cell r="H107">
            <v>-314.78207392799999</v>
          </cell>
          <cell r="I107">
            <v>-281.13724620599999</v>
          </cell>
          <cell r="J107">
            <v>-280.17378276699998</v>
          </cell>
          <cell r="K107">
            <v>-309.102137696</v>
          </cell>
          <cell r="L107">
            <v>-374.29385729099999</v>
          </cell>
          <cell r="M107">
            <v>-414.89445804500002</v>
          </cell>
          <cell r="N107">
            <v>-194.70815077899999</v>
          </cell>
          <cell r="O107">
            <v>-96.640732455000006</v>
          </cell>
          <cell r="P107">
            <v>-179.670648618</v>
          </cell>
        </row>
        <row r="108">
          <cell r="B108">
            <v>23222.583822895998</v>
          </cell>
          <cell r="C108">
            <v>23557.851342968999</v>
          </cell>
          <cell r="D108">
            <v>25280.507145198</v>
          </cell>
          <cell r="E108">
            <v>21243.933941415002</v>
          </cell>
          <cell r="F108">
            <v>21143.26074894</v>
          </cell>
          <cell r="G108">
            <v>20604.849657268001</v>
          </cell>
          <cell r="H108">
            <v>20615.375811813999</v>
          </cell>
          <cell r="I108">
            <v>20115.175012072999</v>
          </cell>
          <cell r="J108">
            <v>19209.505189914002</v>
          </cell>
          <cell r="K108">
            <v>19800.191046111999</v>
          </cell>
          <cell r="L108">
            <v>18923.086426323</v>
          </cell>
          <cell r="M108">
            <v>18688.378868014999</v>
          </cell>
          <cell r="N108">
            <v>18170.447579479001</v>
          </cell>
          <cell r="O108">
            <v>17972.386031017999</v>
          </cell>
          <cell r="P108">
            <v>16938.788475869002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_aea_hfc"/>
    </sheetNames>
    <sheetDataSet>
      <sheetData sheetId="0">
        <row r="7">
          <cell r="B7">
            <v>2450513.7417572499</v>
          </cell>
          <cell r="C7">
            <v>2306570.6520517701</v>
          </cell>
          <cell r="D7">
            <v>2570197.1966896402</v>
          </cell>
          <cell r="E7">
            <v>2891856.6265082099</v>
          </cell>
          <cell r="F7">
            <v>2884166.8140142499</v>
          </cell>
          <cell r="G7">
            <v>2926576.27635438</v>
          </cell>
          <cell r="H7">
            <v>3146969.4095831099</v>
          </cell>
          <cell r="I7">
            <v>3247843.5891011301</v>
          </cell>
          <cell r="J7">
            <v>3211473.7778013698</v>
          </cell>
          <cell r="K7">
            <v>3514738.92939818</v>
          </cell>
          <cell r="L7">
            <v>3663192.2649015002</v>
          </cell>
          <cell r="M7">
            <v>3175688.1090103099</v>
          </cell>
          <cell r="N7">
            <v>2594049.4879314001</v>
          </cell>
          <cell r="O7">
            <v>1893940.4147578501</v>
          </cell>
          <cell r="P7">
            <v>1734158.4900192199</v>
          </cell>
        </row>
        <row r="8">
          <cell r="B8">
            <v>14761.444502906001</v>
          </cell>
          <cell r="C8">
            <v>15175.406026391</v>
          </cell>
          <cell r="D8">
            <v>15374.728388025</v>
          </cell>
          <cell r="E8">
            <v>14893.930613687</v>
          </cell>
          <cell r="F8">
            <v>13984.061763932999</v>
          </cell>
          <cell r="G8">
            <v>13685.948541488</v>
          </cell>
          <cell r="H8">
            <v>13881.570319896</v>
          </cell>
          <cell r="I8">
            <v>32632.767380432</v>
          </cell>
          <cell r="J8">
            <v>32456.942561355001</v>
          </cell>
          <cell r="K8">
            <v>29674.433983456001</v>
          </cell>
          <cell r="L8">
            <v>27059.473492622001</v>
          </cell>
          <cell r="M8">
            <v>22929.035574362999</v>
          </cell>
          <cell r="N8">
            <v>19934.029155429002</v>
          </cell>
          <cell r="O8">
            <v>17260.204671289001</v>
          </cell>
          <cell r="P8">
            <v>14742.796917217</v>
          </cell>
        </row>
        <row r="9">
          <cell r="B9">
            <v>12016.51139143</v>
          </cell>
          <cell r="C9">
            <v>12150.503060517</v>
          </cell>
          <cell r="D9">
            <v>12343.928626651001</v>
          </cell>
          <cell r="E9">
            <v>12291.494365273</v>
          </cell>
          <cell r="F9">
            <v>11530.421817066999</v>
          </cell>
          <cell r="G9">
            <v>11421.256872309001</v>
          </cell>
          <cell r="H9">
            <v>11519.346040588</v>
          </cell>
          <cell r="I9">
            <v>28705.544771052999</v>
          </cell>
          <cell r="J9">
            <v>28445.679807527998</v>
          </cell>
          <cell r="K9">
            <v>25826.414311893001</v>
          </cell>
          <cell r="L9">
            <v>25115.135888633999</v>
          </cell>
          <cell r="M9">
            <v>21257.325253912</v>
          </cell>
          <cell r="N9">
            <v>18459.547565927001</v>
          </cell>
          <cell r="O9">
            <v>15968.044571357001</v>
          </cell>
          <cell r="P9">
            <v>13633.634537403999</v>
          </cell>
        </row>
        <row r="10">
          <cell r="B10">
            <v>83.726796629999996</v>
          </cell>
          <cell r="C10">
            <v>94.966382573999994</v>
          </cell>
          <cell r="D10">
            <v>102.200156845</v>
          </cell>
          <cell r="E10">
            <v>112.081315761</v>
          </cell>
          <cell r="F10">
            <v>132.78069826999999</v>
          </cell>
          <cell r="G10">
            <v>130.52623024600001</v>
          </cell>
          <cell r="H10">
            <v>133.94082336400001</v>
          </cell>
          <cell r="I10">
            <v>2620.6503662290002</v>
          </cell>
          <cell r="J10">
            <v>2736.0625973850001</v>
          </cell>
          <cell r="K10">
            <v>2787.4328717069998</v>
          </cell>
          <cell r="L10">
            <v>1072.0301898370001</v>
          </cell>
          <cell r="M10">
            <v>926.79815627899995</v>
          </cell>
          <cell r="N10">
            <v>835.56245813299995</v>
          </cell>
          <cell r="O10">
            <v>739.25676844500003</v>
          </cell>
          <cell r="P10">
            <v>630.29006184499997</v>
          </cell>
        </row>
        <row r="11">
          <cell r="B11">
            <v>2661.2063148470002</v>
          </cell>
          <cell r="C11">
            <v>2929.9365833000002</v>
          </cell>
          <cell r="D11">
            <v>2928.5996045299999</v>
          </cell>
          <cell r="E11">
            <v>2490.3549326520001</v>
          </cell>
          <cell r="F11">
            <v>2320.8592485949998</v>
          </cell>
          <cell r="G11">
            <v>2134.1654389330001</v>
          </cell>
          <cell r="H11">
            <v>2228.2834559439998</v>
          </cell>
          <cell r="I11">
            <v>1306.5722431490001</v>
          </cell>
          <cell r="J11">
            <v>1275.200156442</v>
          </cell>
          <cell r="K11">
            <v>1060.586799855</v>
          </cell>
          <cell r="L11">
            <v>872.30741415099999</v>
          </cell>
          <cell r="M11">
            <v>744.91216417199996</v>
          </cell>
          <cell r="N11">
            <v>638.91913136899996</v>
          </cell>
          <cell r="O11">
            <v>552.90333148699995</v>
          </cell>
          <cell r="P11">
            <v>478.872317968</v>
          </cell>
        </row>
        <row r="12">
          <cell r="B12">
            <v>197.88161795100001</v>
          </cell>
          <cell r="C12">
            <v>213.43029275800001</v>
          </cell>
          <cell r="D12">
            <v>214.54370579100001</v>
          </cell>
          <cell r="E12">
            <v>212.46904243899999</v>
          </cell>
          <cell r="F12">
            <v>206.49200039900001</v>
          </cell>
          <cell r="G12">
            <v>196.48285810100001</v>
          </cell>
          <cell r="H12">
            <v>250.713784385</v>
          </cell>
          <cell r="I12">
            <v>27.199546036000001</v>
          </cell>
          <cell r="J12">
            <v>28.401933902</v>
          </cell>
          <cell r="K12">
            <v>25.142672169000001</v>
          </cell>
          <cell r="L12">
            <v>23.131681887999999</v>
          </cell>
          <cell r="M12">
            <v>22.181483933999999</v>
          </cell>
          <cell r="N12">
            <v>20.047401804</v>
          </cell>
          <cell r="O12">
            <v>17.395404007</v>
          </cell>
          <cell r="P12">
            <v>16.142867260999999</v>
          </cell>
        </row>
        <row r="13">
          <cell r="B13">
            <v>1982763.86930468</v>
          </cell>
          <cell r="C13">
            <v>1727153.95985224</v>
          </cell>
          <cell r="D13">
            <v>1917153.0791617499</v>
          </cell>
          <cell r="E13">
            <v>2172067.6585388598</v>
          </cell>
          <cell r="F13">
            <v>2065016.28147552</v>
          </cell>
          <cell r="G13">
            <v>2037367.5905927001</v>
          </cell>
          <cell r="H13">
            <v>2134241.6191703202</v>
          </cell>
          <cell r="I13">
            <v>1986916.9414175099</v>
          </cell>
          <cell r="J13">
            <v>1850392.5041207999</v>
          </cell>
          <cell r="K13">
            <v>2130470.6497146501</v>
          </cell>
          <cell r="L13">
            <v>2190319.3039661902</v>
          </cell>
          <cell r="M13">
            <v>1804811.0650083099</v>
          </cell>
          <cell r="N13">
            <v>1281208.90653853</v>
          </cell>
          <cell r="O13">
            <v>635009.81974539999</v>
          </cell>
          <cell r="P13">
            <v>549902.66632192105</v>
          </cell>
        </row>
        <row r="14">
          <cell r="B14">
            <v>56373.426947799002</v>
          </cell>
          <cell r="C14">
            <v>56825.825543215004</v>
          </cell>
          <cell r="D14">
            <v>57574.897579126002</v>
          </cell>
          <cell r="E14">
            <v>59760.886304082997</v>
          </cell>
          <cell r="F14">
            <v>63951.174161944</v>
          </cell>
          <cell r="G14">
            <v>74534.997993151002</v>
          </cell>
          <cell r="H14">
            <v>73661.206345441999</v>
          </cell>
          <cell r="I14">
            <v>16076.658707156001</v>
          </cell>
          <cell r="J14">
            <v>18503.841705755</v>
          </cell>
          <cell r="K14">
            <v>13821.306167404</v>
          </cell>
          <cell r="L14">
            <v>9379.5013118650004</v>
          </cell>
          <cell r="M14">
            <v>8111.9463674389999</v>
          </cell>
          <cell r="N14">
            <v>7042.6541812329997</v>
          </cell>
          <cell r="O14">
            <v>6085.7081524599998</v>
          </cell>
          <cell r="P14">
            <v>5232.722901522</v>
          </cell>
        </row>
        <row r="15">
          <cell r="B15">
            <v>598.95407105599998</v>
          </cell>
          <cell r="C15">
            <v>605.84154003799995</v>
          </cell>
          <cell r="D15">
            <v>608.02859238799999</v>
          </cell>
          <cell r="E15">
            <v>577.14898419300005</v>
          </cell>
          <cell r="F15">
            <v>461.72890655200001</v>
          </cell>
          <cell r="G15">
            <v>591.53772459200002</v>
          </cell>
          <cell r="H15">
            <v>632.81574798600002</v>
          </cell>
          <cell r="I15">
            <v>2139.3266560669999</v>
          </cell>
          <cell r="J15">
            <v>2281.1381321150002</v>
          </cell>
          <cell r="K15">
            <v>1866.966128881</v>
          </cell>
          <cell r="L15">
            <v>1456.0691800259999</v>
          </cell>
          <cell r="M15">
            <v>1262.6307413290001</v>
          </cell>
          <cell r="N15">
            <v>1099.5590866279999</v>
          </cell>
          <cell r="O15">
            <v>934.45962922900003</v>
          </cell>
          <cell r="P15">
            <v>804.84452896699997</v>
          </cell>
        </row>
        <row r="16">
          <cell r="B16">
            <v>3345.9055217649998</v>
          </cell>
          <cell r="C16">
            <v>3446.1288093429998</v>
          </cell>
          <cell r="D16">
            <v>3481.8043615719998</v>
          </cell>
          <cell r="E16">
            <v>3313.935184511</v>
          </cell>
          <cell r="F16">
            <v>3403.125946314</v>
          </cell>
          <cell r="G16">
            <v>2971.3049321090002</v>
          </cell>
          <cell r="H16">
            <v>3377.9127618140001</v>
          </cell>
          <cell r="I16">
            <v>419.80766579599998</v>
          </cell>
          <cell r="J16">
            <v>403.56570674199997</v>
          </cell>
          <cell r="K16">
            <v>381.84685918100001</v>
          </cell>
          <cell r="L16">
            <v>345.65533109900002</v>
          </cell>
          <cell r="M16">
            <v>317.883742074</v>
          </cell>
          <cell r="N16">
            <v>284.680097875</v>
          </cell>
          <cell r="O16">
            <v>247.140098865</v>
          </cell>
          <cell r="P16">
            <v>221.87575529399999</v>
          </cell>
        </row>
        <row r="17">
          <cell r="B17">
            <v>1544.685471967</v>
          </cell>
          <cell r="C17">
            <v>1603.4042119190001</v>
          </cell>
          <cell r="D17">
            <v>1634.5858015839999</v>
          </cell>
          <cell r="E17">
            <v>1557.8826474499999</v>
          </cell>
          <cell r="F17">
            <v>1631.398306843</v>
          </cell>
          <cell r="G17">
            <v>1531.8664262889999</v>
          </cell>
          <cell r="H17">
            <v>1912.239512243</v>
          </cell>
          <cell r="I17">
            <v>209.59241650800001</v>
          </cell>
          <cell r="J17">
            <v>200.12048674299999</v>
          </cell>
          <cell r="K17">
            <v>191.89079408699999</v>
          </cell>
          <cell r="L17">
            <v>174.26457196999999</v>
          </cell>
          <cell r="M17">
            <v>164.41406414100001</v>
          </cell>
          <cell r="N17">
            <v>151.05361341299999</v>
          </cell>
          <cell r="O17">
            <v>134.53144453900001</v>
          </cell>
          <cell r="P17">
            <v>124.77965656799999</v>
          </cell>
        </row>
        <row r="18">
          <cell r="B18">
            <v>245.07528749799999</v>
          </cell>
          <cell r="C18">
            <v>247.26111568600001</v>
          </cell>
          <cell r="D18">
            <v>253.23357926099999</v>
          </cell>
          <cell r="E18">
            <v>214.40990713400001</v>
          </cell>
          <cell r="F18">
            <v>233.48656046599999</v>
          </cell>
          <cell r="G18">
            <v>214.93214764000001</v>
          </cell>
          <cell r="H18">
            <v>186.47017446699999</v>
          </cell>
          <cell r="I18">
            <v>36.326350570999999</v>
          </cell>
          <cell r="J18">
            <v>33.015490765999999</v>
          </cell>
          <cell r="K18">
            <v>32.351198891000003</v>
          </cell>
          <cell r="L18">
            <v>29.305618157000001</v>
          </cell>
          <cell r="M18">
            <v>29.892015212</v>
          </cell>
          <cell r="N18">
            <v>28.287197072000001</v>
          </cell>
          <cell r="O18">
            <v>23.656134991999998</v>
          </cell>
          <cell r="P18">
            <v>21.248973444000001</v>
          </cell>
        </row>
        <row r="19">
          <cell r="B19">
            <v>1556.1447622999999</v>
          </cell>
          <cell r="C19">
            <v>1595.4634817369999</v>
          </cell>
          <cell r="D19">
            <v>1593.984980727</v>
          </cell>
          <cell r="E19">
            <v>1541.6426299259999</v>
          </cell>
          <cell r="F19">
            <v>1538.2410790050001</v>
          </cell>
          <cell r="G19">
            <v>1224.506358179</v>
          </cell>
          <cell r="H19">
            <v>1279.2030751049999</v>
          </cell>
          <cell r="I19">
            <v>173.88889871699999</v>
          </cell>
          <cell r="J19">
            <v>170.42972923400001</v>
          </cell>
          <cell r="K19">
            <v>157.604866203</v>
          </cell>
          <cell r="L19">
            <v>142.085140972</v>
          </cell>
          <cell r="M19">
            <v>123.577662721</v>
          </cell>
          <cell r="N19">
            <v>105.33928738900001</v>
          </cell>
          <cell r="O19">
            <v>88.952519334000002</v>
          </cell>
          <cell r="P19">
            <v>75.847125281999993</v>
          </cell>
        </row>
        <row r="20">
          <cell r="B20">
            <v>9314.700992135</v>
          </cell>
          <cell r="C20">
            <v>4115.04595161</v>
          </cell>
          <cell r="D20">
            <v>9287.123780508</v>
          </cell>
          <cell r="E20">
            <v>8278.846613484</v>
          </cell>
          <cell r="F20">
            <v>8283.1364861069997</v>
          </cell>
          <cell r="G20">
            <v>7297.7309976570004</v>
          </cell>
          <cell r="H20">
            <v>16433.868678416999</v>
          </cell>
          <cell r="I20">
            <v>5009.0289586770004</v>
          </cell>
          <cell r="J20">
            <v>4663.883870785</v>
          </cell>
          <cell r="K20">
            <v>2508.3057731130002</v>
          </cell>
          <cell r="L20">
            <v>2279.8015938200001</v>
          </cell>
          <cell r="M20">
            <v>2278.269147125</v>
          </cell>
          <cell r="N20">
            <v>1225.879214151</v>
          </cell>
          <cell r="O20">
            <v>1291.7731789920001</v>
          </cell>
          <cell r="P20">
            <v>1269.1416464819999</v>
          </cell>
        </row>
        <row r="21">
          <cell r="B21">
            <v>724580.70394117699</v>
          </cell>
          <cell r="C21">
            <v>438381.43297844002</v>
          </cell>
          <cell r="D21">
            <v>610499.97289402399</v>
          </cell>
          <cell r="E21">
            <v>875436.71288870706</v>
          </cell>
          <cell r="F21">
            <v>779109.05812576995</v>
          </cell>
          <cell r="G21">
            <v>835503.85699951905</v>
          </cell>
          <cell r="H21">
            <v>954819.45677204698</v>
          </cell>
          <cell r="I21">
            <v>998204.740057013</v>
          </cell>
          <cell r="J21">
            <v>957519.51443308499</v>
          </cell>
          <cell r="K21">
            <v>1272859.5024822999</v>
          </cell>
          <cell r="L21">
            <v>1409479.5807649901</v>
          </cell>
          <cell r="M21">
            <v>1137200.82280795</v>
          </cell>
          <cell r="N21">
            <v>702824.871156618</v>
          </cell>
          <cell r="O21">
            <v>134090.857965195</v>
          </cell>
          <cell r="P21">
            <v>104614.36700041901</v>
          </cell>
        </row>
        <row r="22">
          <cell r="B22">
            <v>29157.259943419998</v>
          </cell>
          <cell r="C22">
            <v>22203.701437296</v>
          </cell>
          <cell r="D22">
            <v>25243.684490682001</v>
          </cell>
          <cell r="E22">
            <v>30108.860095484</v>
          </cell>
          <cell r="F22">
            <v>28721.903900104</v>
          </cell>
          <cell r="G22">
            <v>56040.762335756997</v>
          </cell>
          <cell r="H22">
            <v>40539.019994488001</v>
          </cell>
          <cell r="I22">
            <v>55514.984391074999</v>
          </cell>
          <cell r="J22">
            <v>55425.584677468003</v>
          </cell>
          <cell r="K22">
            <v>45759.009899368</v>
          </cell>
          <cell r="L22">
            <v>16169.597954756</v>
          </cell>
          <cell r="M22">
            <v>14207.422806556</v>
          </cell>
          <cell r="N22">
            <v>10708.000480043</v>
          </cell>
          <cell r="O22">
            <v>9774.1204856450004</v>
          </cell>
          <cell r="P22">
            <v>8902.6835375369992</v>
          </cell>
        </row>
        <row r="23">
          <cell r="B23">
            <v>128290.92226922599</v>
          </cell>
          <cell r="C23">
            <v>134358.59513645299</v>
          </cell>
          <cell r="D23">
            <v>142299.369823649</v>
          </cell>
          <cell r="E23">
            <v>129221.40246401601</v>
          </cell>
          <cell r="F23">
            <v>119489.74768604399</v>
          </cell>
          <cell r="G23">
            <v>77302.717276316995</v>
          </cell>
          <cell r="H23">
            <v>75991.482453122997</v>
          </cell>
          <cell r="I23">
            <v>64959.834653323996</v>
          </cell>
          <cell r="J23">
            <v>67771.925465848006</v>
          </cell>
          <cell r="K23">
            <v>58416.837535163002</v>
          </cell>
          <cell r="L23">
            <v>51235.174025319997</v>
          </cell>
          <cell r="M23">
            <v>40303.278604423002</v>
          </cell>
          <cell r="N23">
            <v>43510.753142408001</v>
          </cell>
          <cell r="O23">
            <v>45575.148262848998</v>
          </cell>
          <cell r="P23">
            <v>48264.033069885001</v>
          </cell>
        </row>
        <row r="24">
          <cell r="B24">
            <v>102396.03237009</v>
          </cell>
          <cell r="C24">
            <v>108889.86027493401</v>
          </cell>
          <cell r="D24">
            <v>116346.47744133</v>
          </cell>
          <cell r="E24">
            <v>99850.728000863004</v>
          </cell>
          <cell r="F24">
            <v>85314.289572993002</v>
          </cell>
          <cell r="G24">
            <v>56416.965081098002</v>
          </cell>
          <cell r="H24">
            <v>60020.559850197002</v>
          </cell>
          <cell r="I24">
            <v>64126.601772825998</v>
          </cell>
          <cell r="J24">
            <v>66903.072846316994</v>
          </cell>
          <cell r="K24">
            <v>57594.008725674998</v>
          </cell>
          <cell r="L24">
            <v>50490.481518353998</v>
          </cell>
          <cell r="M24">
            <v>39591.848844467997</v>
          </cell>
          <cell r="N24">
            <v>42825.701113925999</v>
          </cell>
          <cell r="O24">
            <v>44959.452618853</v>
          </cell>
          <cell r="P24">
            <v>47677.729081933998</v>
          </cell>
        </row>
        <row r="25">
          <cell r="B25">
            <v>25894.889899136</v>
          </cell>
          <cell r="C25">
            <v>25468.734861518999</v>
          </cell>
          <cell r="D25">
            <v>25952.892382319002</v>
          </cell>
          <cell r="E25">
            <v>29370.674463152001</v>
          </cell>
          <cell r="F25">
            <v>34175.458113050001</v>
          </cell>
          <cell r="G25">
            <v>20885.752195219</v>
          </cell>
          <cell r="H25">
            <v>15970.922602926001</v>
          </cell>
          <cell r="I25">
            <v>833.232880497</v>
          </cell>
          <cell r="J25">
            <v>868.85261953099996</v>
          </cell>
          <cell r="K25">
            <v>822.82880948699994</v>
          </cell>
          <cell r="L25">
            <v>744.692506966</v>
          </cell>
          <cell r="M25">
            <v>711.42975995500001</v>
          </cell>
          <cell r="N25">
            <v>685.05202848299996</v>
          </cell>
          <cell r="O25">
            <v>615.69564399599994</v>
          </cell>
          <cell r="P25">
            <v>586.30398795099995</v>
          </cell>
        </row>
        <row r="26">
          <cell r="B26">
            <v>73825.425224056002</v>
          </cell>
          <cell r="C26">
            <v>74316.229115412003</v>
          </cell>
          <cell r="D26">
            <v>74931.604307129004</v>
          </cell>
          <cell r="E26">
            <v>77554.928392506001</v>
          </cell>
          <cell r="F26">
            <v>79602.944533575996</v>
          </cell>
          <cell r="G26">
            <v>77404.645822784005</v>
          </cell>
          <cell r="H26">
            <v>91845.799783972005</v>
          </cell>
          <cell r="I26">
            <v>899.05627762699999</v>
          </cell>
          <cell r="J26">
            <v>920.02087252499996</v>
          </cell>
          <cell r="K26">
            <v>890.38267235800004</v>
          </cell>
          <cell r="L26">
            <v>749.56365533300004</v>
          </cell>
          <cell r="M26">
            <v>673.66350290399998</v>
          </cell>
          <cell r="N26">
            <v>633.34201954599996</v>
          </cell>
          <cell r="O26">
            <v>561.07184891700001</v>
          </cell>
          <cell r="P26">
            <v>513.33856340399996</v>
          </cell>
        </row>
        <row r="27">
          <cell r="B27">
            <v>6071.4169105499996</v>
          </cell>
          <cell r="C27">
            <v>5764.4510658709996</v>
          </cell>
          <cell r="D27">
            <v>5823.2470943239996</v>
          </cell>
          <cell r="E27">
            <v>6267.1884474190001</v>
          </cell>
          <cell r="F27">
            <v>7573.219826814</v>
          </cell>
          <cell r="G27">
            <v>5638.3803792019999</v>
          </cell>
          <cell r="H27">
            <v>4733.6391361590004</v>
          </cell>
          <cell r="I27">
            <v>32.745895322999999</v>
          </cell>
          <cell r="J27">
            <v>29.821479012000001</v>
          </cell>
          <cell r="K27">
            <v>29.640637244000001</v>
          </cell>
          <cell r="L27">
            <v>25.890625498999999</v>
          </cell>
          <cell r="M27">
            <v>23.346675175000001</v>
          </cell>
          <cell r="N27">
            <v>21.822375060999999</v>
          </cell>
          <cell r="O27">
            <v>18.796588190000001</v>
          </cell>
          <cell r="P27">
            <v>16.930978701000001</v>
          </cell>
        </row>
        <row r="28">
          <cell r="B28">
            <v>67754.008313507002</v>
          </cell>
          <cell r="C28">
            <v>68551.778049540997</v>
          </cell>
          <cell r="D28">
            <v>69108.357212803996</v>
          </cell>
          <cell r="E28">
            <v>71287.739945088004</v>
          </cell>
          <cell r="F28">
            <v>72029.724706761001</v>
          </cell>
          <cell r="G28">
            <v>71766.265443582</v>
          </cell>
          <cell r="H28">
            <v>87112.160647814002</v>
          </cell>
          <cell r="I28">
            <v>866.31038230399997</v>
          </cell>
          <cell r="J28">
            <v>890.19939351300002</v>
          </cell>
          <cell r="K28">
            <v>860.74203511500002</v>
          </cell>
          <cell r="L28">
            <v>723.67302983499997</v>
          </cell>
          <cell r="M28">
            <v>650.31682772900001</v>
          </cell>
          <cell r="N28">
            <v>611.51964448499996</v>
          </cell>
          <cell r="O28">
            <v>542.27526072700005</v>
          </cell>
          <cell r="P28">
            <v>496.407584703</v>
          </cell>
        </row>
        <row r="29">
          <cell r="B29">
            <v>4532.5351384969999</v>
          </cell>
          <cell r="C29">
            <v>4585.7101154510001</v>
          </cell>
          <cell r="D29">
            <v>5391.7276412179999</v>
          </cell>
          <cell r="E29">
            <v>4580.0749264710003</v>
          </cell>
          <cell r="F29">
            <v>5886.6160446470003</v>
          </cell>
          <cell r="G29">
            <v>4592.5677137619996</v>
          </cell>
          <cell r="H29">
            <v>5417.7262426489997</v>
          </cell>
          <cell r="I29">
            <v>1453.178215159</v>
          </cell>
          <cell r="J29">
            <v>1418.256456054</v>
          </cell>
          <cell r="K29">
            <v>1154.0012673860001</v>
          </cell>
          <cell r="L29">
            <v>1504.0418303609999</v>
          </cell>
          <cell r="M29">
            <v>2194.3744759699998</v>
          </cell>
          <cell r="N29">
            <v>2876.8083118909999</v>
          </cell>
          <cell r="O29">
            <v>2119.6354647009998</v>
          </cell>
          <cell r="P29">
            <v>2180.7683028179999</v>
          </cell>
        </row>
        <row r="30">
          <cell r="B30">
            <v>426.98877972899999</v>
          </cell>
          <cell r="C30">
            <v>429.677447927</v>
          </cell>
          <cell r="D30">
            <v>434.70999920999998</v>
          </cell>
          <cell r="E30">
            <v>491.52192829099999</v>
          </cell>
          <cell r="F30">
            <v>457.21679841899999</v>
          </cell>
          <cell r="G30">
            <v>421.80827245299997</v>
          </cell>
          <cell r="H30">
            <v>446.97034641300002</v>
          </cell>
          <cell r="I30">
            <v>219.21747394299999</v>
          </cell>
          <cell r="J30">
            <v>198.84932522899999</v>
          </cell>
          <cell r="K30">
            <v>191.375632943</v>
          </cell>
          <cell r="L30">
            <v>156.19829180400001</v>
          </cell>
          <cell r="M30">
            <v>139.257423547</v>
          </cell>
          <cell r="N30">
            <v>121.66271593899999</v>
          </cell>
          <cell r="O30">
            <v>106.211742215</v>
          </cell>
          <cell r="P30">
            <v>91.817873448</v>
          </cell>
        </row>
        <row r="31">
          <cell r="B31">
            <v>655233.69270238897</v>
          </cell>
          <cell r="C31">
            <v>674824.33305506897</v>
          </cell>
          <cell r="D31">
            <v>672541.21472568903</v>
          </cell>
          <cell r="E31">
            <v>618889.43497362605</v>
          </cell>
          <cell r="F31">
            <v>625916.63764261804</v>
          </cell>
          <cell r="G31">
            <v>563511.39521776198</v>
          </cell>
          <cell r="H31">
            <v>530522.85064491106</v>
          </cell>
          <cell r="I31">
            <v>640078.55840074201</v>
          </cell>
          <cell r="J31">
            <v>563980.06546075898</v>
          </cell>
          <cell r="K31">
            <v>541930.23585341102</v>
          </cell>
          <cell r="L31">
            <v>536950.30728938605</v>
          </cell>
          <cell r="M31">
            <v>461800.74669814901</v>
          </cell>
          <cell r="N31">
            <v>397589.34141164599</v>
          </cell>
          <cell r="O31">
            <v>339659.96445678902</v>
          </cell>
          <cell r="P31">
            <v>295673.26141642098</v>
          </cell>
        </row>
        <row r="32">
          <cell r="B32">
            <v>265649.45221125602</v>
          </cell>
          <cell r="C32">
            <v>280407.99928919203</v>
          </cell>
          <cell r="D32">
            <v>282930.77071734401</v>
          </cell>
          <cell r="E32">
            <v>337451.24344036402</v>
          </cell>
          <cell r="F32">
            <v>323980.47003077797</v>
          </cell>
          <cell r="G32">
            <v>311345.84179108898</v>
          </cell>
          <cell r="H32">
            <v>314408.11502003798</v>
          </cell>
          <cell r="I32">
            <v>109691.15125143901</v>
          </cell>
          <cell r="J32">
            <v>101911.470209523</v>
          </cell>
          <cell r="K32">
            <v>105425.11283036</v>
          </cell>
          <cell r="L32">
            <v>80799.902449304005</v>
          </cell>
          <cell r="M32">
            <v>69568.041147152006</v>
          </cell>
          <cell r="N32">
            <v>59660.832580497998</v>
          </cell>
          <cell r="O32">
            <v>49636.754943314001</v>
          </cell>
          <cell r="P32">
            <v>43331.436808965002</v>
          </cell>
        </row>
        <row r="33">
          <cell r="B33">
            <v>264672.08071417798</v>
          </cell>
          <cell r="C33">
            <v>279392.73499862099</v>
          </cell>
          <cell r="D33">
            <v>281907.07083273702</v>
          </cell>
          <cell r="E33">
            <v>336046.87895757903</v>
          </cell>
          <cell r="F33">
            <v>322551.53531275998</v>
          </cell>
          <cell r="G33">
            <v>309952.41562767501</v>
          </cell>
          <cell r="H33">
            <v>312853.66281173402</v>
          </cell>
          <cell r="I33">
            <v>109676.082174781</v>
          </cell>
          <cell r="J33">
            <v>101896.978821624</v>
          </cell>
          <cell r="K33">
            <v>105411.506272817</v>
          </cell>
          <cell r="L33">
            <v>80787.722181321005</v>
          </cell>
          <cell r="M33">
            <v>69557.093707189997</v>
          </cell>
          <cell r="N33">
            <v>59652.310383024</v>
          </cell>
          <cell r="O33">
            <v>49630.115210183001</v>
          </cell>
          <cell r="P33">
            <v>43325.677478063</v>
          </cell>
        </row>
        <row r="34">
          <cell r="B34">
            <v>977.37149707699996</v>
          </cell>
          <cell r="C34">
            <v>1015.2642905709999</v>
          </cell>
          <cell r="D34">
            <v>1023.699884608</v>
          </cell>
          <cell r="E34">
            <v>1404.3644827860001</v>
          </cell>
          <cell r="F34">
            <v>1428.934718018</v>
          </cell>
          <cell r="G34">
            <v>1393.426163414</v>
          </cell>
          <cell r="H34">
            <v>1554.4522083050001</v>
          </cell>
          <cell r="I34">
            <v>15.069076658</v>
          </cell>
          <cell r="J34">
            <v>14.491387897999999</v>
          </cell>
          <cell r="K34">
            <v>13.606557543999999</v>
          </cell>
          <cell r="L34">
            <v>12.180267983</v>
          </cell>
          <cell r="M34">
            <v>10.947439961000001</v>
          </cell>
          <cell r="N34">
            <v>8.5221974740000004</v>
          </cell>
          <cell r="O34">
            <v>6.6397331309999998</v>
          </cell>
          <cell r="P34">
            <v>5.7593309020000003</v>
          </cell>
        </row>
        <row r="35">
          <cell r="B35">
            <v>31433.901562177001</v>
          </cell>
          <cell r="C35">
            <v>32653.439432801999</v>
          </cell>
          <cell r="D35">
            <v>31928.170249219002</v>
          </cell>
          <cell r="E35">
            <v>26402.662343132</v>
          </cell>
          <cell r="F35">
            <v>25752.521212651001</v>
          </cell>
          <cell r="G35">
            <v>25848.423515749</v>
          </cell>
          <cell r="H35">
            <v>26144.394379025001</v>
          </cell>
          <cell r="I35">
            <v>92251.398709494999</v>
          </cell>
          <cell r="J35">
            <v>75394.387804918995</v>
          </cell>
          <cell r="K35">
            <v>85265.766612783002</v>
          </cell>
          <cell r="L35">
            <v>79813.910288119994</v>
          </cell>
          <cell r="M35">
            <v>66752.727543695</v>
          </cell>
          <cell r="N35">
            <v>53630.522140055</v>
          </cell>
          <cell r="O35">
            <v>44926.973516231003</v>
          </cell>
          <cell r="P35">
            <v>38802.374916758003</v>
          </cell>
        </row>
        <row r="36">
          <cell r="B36">
            <v>10438.640550401</v>
          </cell>
          <cell r="C36">
            <v>10801.342713479</v>
          </cell>
          <cell r="D36">
            <v>10756.017069187999</v>
          </cell>
          <cell r="E36">
            <v>11347.624452516</v>
          </cell>
          <cell r="F36">
            <v>9244.1977469689991</v>
          </cell>
          <cell r="G36">
            <v>8479.1513794530001</v>
          </cell>
          <cell r="H36">
            <v>8405.784266314</v>
          </cell>
          <cell r="I36">
            <v>286.33487251399998</v>
          </cell>
          <cell r="J36">
            <v>283.78208737</v>
          </cell>
          <cell r="K36">
            <v>266.83481326899999</v>
          </cell>
          <cell r="L36">
            <v>244.389336891</v>
          </cell>
          <cell r="M36">
            <v>220.23805039999999</v>
          </cell>
          <cell r="N36">
            <v>200.676573461</v>
          </cell>
          <cell r="O36">
            <v>177.43266553300001</v>
          </cell>
          <cell r="P36">
            <v>158.51452955799999</v>
          </cell>
        </row>
        <row r="37">
          <cell r="B37">
            <v>20995.261011776001</v>
          </cell>
          <cell r="C37">
            <v>21852.096719322999</v>
          </cell>
          <cell r="D37">
            <v>21172.153180031</v>
          </cell>
          <cell r="E37">
            <v>15055.037890616</v>
          </cell>
          <cell r="F37">
            <v>16508.323465681999</v>
          </cell>
          <cell r="G37">
            <v>17369.272136296</v>
          </cell>
          <cell r="H37">
            <v>17738.610112711998</v>
          </cell>
          <cell r="I37">
            <v>91965.063836981004</v>
          </cell>
          <cell r="J37">
            <v>75110.605717548999</v>
          </cell>
          <cell r="K37">
            <v>84998.931799514001</v>
          </cell>
          <cell r="L37">
            <v>79569.520951229002</v>
          </cell>
          <cell r="M37">
            <v>66532.489493294997</v>
          </cell>
          <cell r="N37">
            <v>53429.845566593001</v>
          </cell>
          <cell r="O37">
            <v>44749.540850698999</v>
          </cell>
          <cell r="P37">
            <v>38643.860387200002</v>
          </cell>
        </row>
        <row r="38">
          <cell r="B38">
            <v>234.82852670099999</v>
          </cell>
          <cell r="C38">
            <v>280.62364386899998</v>
          </cell>
          <cell r="D38">
            <v>319.53602411100002</v>
          </cell>
          <cell r="E38">
            <v>350.10725909400003</v>
          </cell>
          <cell r="F38">
            <v>412.69056754899998</v>
          </cell>
          <cell r="G38">
            <v>433.54367823899997</v>
          </cell>
          <cell r="H38">
            <v>454.30505962199999</v>
          </cell>
          <cell r="I38">
            <v>45029.910975993997</v>
          </cell>
          <cell r="J38">
            <v>58805.758342907997</v>
          </cell>
          <cell r="K38">
            <v>54109.781764931002</v>
          </cell>
          <cell r="L38">
            <v>57993.391615084001</v>
          </cell>
          <cell r="M38">
            <v>49806.396028085997</v>
          </cell>
          <cell r="N38">
            <v>44085.218692957998</v>
          </cell>
          <cell r="O38">
            <v>37856.381502427001</v>
          </cell>
          <cell r="P38">
            <v>32889.612457326002</v>
          </cell>
        </row>
        <row r="39">
          <cell r="B39">
            <v>116328.26157741901</v>
          </cell>
          <cell r="C39">
            <v>212631.977698512</v>
          </cell>
          <cell r="D39">
            <v>281170.18005272897</v>
          </cell>
          <cell r="E39">
            <v>335370.62997094297</v>
          </cell>
          <cell r="F39">
            <v>427463.09042228799</v>
          </cell>
          <cell r="G39">
            <v>473064.31402936601</v>
          </cell>
          <cell r="H39">
            <v>605596.49424685398</v>
          </cell>
          <cell r="I39">
            <v>600421.761988012</v>
          </cell>
          <cell r="J39">
            <v>671980.90393319295</v>
          </cell>
          <cell r="K39">
            <v>760702.11373891996</v>
          </cell>
          <cell r="L39">
            <v>893871.35303159803</v>
          </cell>
          <cell r="M39">
            <v>863970.55414858402</v>
          </cell>
          <cell r="N39">
            <v>865005.78615547903</v>
          </cell>
          <cell r="O39">
            <v>868315.25800227805</v>
          </cell>
          <cell r="P39">
            <v>842869.92595249298</v>
          </cell>
        </row>
        <row r="40">
          <cell r="B40">
            <v>355.45221688700002</v>
          </cell>
          <cell r="C40">
            <v>401.978068802</v>
          </cell>
          <cell r="D40">
            <v>410.29675014200001</v>
          </cell>
          <cell r="E40">
            <v>456.57732069100001</v>
          </cell>
          <cell r="F40">
            <v>518.21905988100002</v>
          </cell>
          <cell r="G40">
            <v>529.56925892200002</v>
          </cell>
          <cell r="H40">
            <v>504.05366939999999</v>
          </cell>
          <cell r="I40">
            <v>285.76349660800003</v>
          </cell>
          <cell r="J40">
            <v>286.32378703400002</v>
          </cell>
          <cell r="K40">
            <v>285.29270262900002</v>
          </cell>
          <cell r="L40">
            <v>263.87383523900002</v>
          </cell>
          <cell r="M40">
            <v>253.979429358</v>
          </cell>
          <cell r="N40">
            <v>249.81386981700001</v>
          </cell>
          <cell r="O40">
            <v>221.578526356</v>
          </cell>
          <cell r="P40">
            <v>212.21568780300001</v>
          </cell>
        </row>
        <row r="41">
          <cell r="B41">
            <v>115972.809360532</v>
          </cell>
          <cell r="C41">
            <v>212229.99962970999</v>
          </cell>
          <cell r="D41">
            <v>280759.88330258802</v>
          </cell>
          <cell r="E41">
            <v>334914.05265025201</v>
          </cell>
          <cell r="F41">
            <v>426944.87136240798</v>
          </cell>
          <cell r="G41">
            <v>472534.744770444</v>
          </cell>
          <cell r="H41">
            <v>605092.44057745405</v>
          </cell>
          <cell r="I41">
            <v>600135.998491404</v>
          </cell>
          <cell r="J41">
            <v>671694.58014615905</v>
          </cell>
          <cell r="K41">
            <v>760416.82103629096</v>
          </cell>
          <cell r="L41">
            <v>893607.47919635905</v>
          </cell>
          <cell r="M41">
            <v>863716.57471922599</v>
          </cell>
          <cell r="N41">
            <v>864755.97228566196</v>
          </cell>
          <cell r="O41">
            <v>868093.67947592097</v>
          </cell>
          <cell r="P41">
            <v>842657.71026468999</v>
          </cell>
        </row>
        <row r="42">
          <cell r="B42">
            <v>83712.099320806999</v>
          </cell>
          <cell r="C42">
            <v>86630.390889998002</v>
          </cell>
          <cell r="D42">
            <v>87215.725941541998</v>
          </cell>
          <cell r="E42">
            <v>95045.081732082996</v>
          </cell>
          <cell r="F42">
            <v>94052.623922860002</v>
          </cell>
          <cell r="G42">
            <v>89183.045082590994</v>
          </cell>
          <cell r="H42">
            <v>90772.766668594006</v>
          </cell>
          <cell r="I42">
            <v>319683.48853757302</v>
          </cell>
          <cell r="J42">
            <v>331440.56840907701</v>
          </cell>
          <cell r="K42">
            <v>304164.74140829599</v>
          </cell>
          <cell r="L42">
            <v>277025.81284562597</v>
          </cell>
          <cell r="M42">
            <v>237386.778427374</v>
          </cell>
          <cell r="N42">
            <v>205018.733285575</v>
          </cell>
          <cell r="O42">
            <v>177340.60376924399</v>
          </cell>
          <cell r="P42">
            <v>152720.95739267999</v>
          </cell>
        </row>
        <row r="43">
          <cell r="B43">
            <v>142682.95416291399</v>
          </cell>
          <cell r="C43">
            <v>147902.03243285601</v>
          </cell>
          <cell r="D43">
            <v>148256.44916695199</v>
          </cell>
          <cell r="E43">
            <v>155614.54593567099</v>
          </cell>
          <cell r="F43">
            <v>150384.61476590001</v>
          </cell>
          <cell r="G43">
            <v>152284.16655825701</v>
          </cell>
          <cell r="H43">
            <v>145773.18416075301</v>
          </cell>
          <cell r="I43">
            <v>149398.33201709299</v>
          </cell>
          <cell r="J43">
            <v>153520.135714734</v>
          </cell>
          <cell r="K43">
            <v>130400.860700934</v>
          </cell>
          <cell r="L43">
            <v>112756.734282933</v>
          </cell>
          <cell r="M43">
            <v>97214.051856211998</v>
          </cell>
          <cell r="N43">
            <v>84601.344792741002</v>
          </cell>
          <cell r="O43">
            <v>71382.787958686997</v>
          </cell>
          <cell r="P43">
            <v>60794.097789808002</v>
          </cell>
        </row>
        <row r="44">
          <cell r="B44">
            <v>59081.135101683001</v>
          </cell>
          <cell r="C44">
            <v>60699.478327147001</v>
          </cell>
          <cell r="D44">
            <v>61521.182046647999</v>
          </cell>
          <cell r="E44">
            <v>61724.279170674999</v>
          </cell>
          <cell r="F44">
            <v>60874.876978439999</v>
          </cell>
          <cell r="G44">
            <v>56454.994281653999</v>
          </cell>
          <cell r="H44">
            <v>55831.389816625997</v>
          </cell>
          <cell r="I44">
            <v>22656.56949052</v>
          </cell>
          <cell r="J44">
            <v>24792.144085951</v>
          </cell>
          <cell r="K44">
            <v>18429.643431896999</v>
          </cell>
          <cell r="L44">
            <v>17329.718914337998</v>
          </cell>
          <cell r="M44">
            <v>14945.279825062</v>
          </cell>
          <cell r="N44">
            <v>12901.460062558999</v>
          </cell>
          <cell r="O44">
            <v>10944.258607973999</v>
          </cell>
          <cell r="P44">
            <v>9328.6037390069996</v>
          </cell>
        </row>
        <row r="45">
          <cell r="B45">
            <v>61736.675478602003</v>
          </cell>
          <cell r="C45">
            <v>64557.506802417003</v>
          </cell>
          <cell r="D45">
            <v>63958.046504785001</v>
          </cell>
          <cell r="E45">
            <v>66411.685094326996</v>
          </cell>
          <cell r="F45">
            <v>64087.834405478003</v>
          </cell>
          <cell r="G45">
            <v>68842.851050315003</v>
          </cell>
          <cell r="H45">
            <v>63643.837705133003</v>
          </cell>
          <cell r="I45">
            <v>69378.184715173993</v>
          </cell>
          <cell r="J45">
            <v>69502.880797203994</v>
          </cell>
          <cell r="K45">
            <v>59720.477386569</v>
          </cell>
          <cell r="L45">
            <v>51650.326255672997</v>
          </cell>
          <cell r="M45">
            <v>44728.267060348</v>
          </cell>
          <cell r="N45">
            <v>39038.999416856001</v>
          </cell>
          <cell r="O45">
            <v>32610.002788361999</v>
          </cell>
          <cell r="P45">
            <v>27997.845119105001</v>
          </cell>
        </row>
        <row r="46">
          <cell r="B46">
            <v>21865.143582629</v>
          </cell>
          <cell r="C46">
            <v>22645.047303291001</v>
          </cell>
          <cell r="D46">
            <v>22777.220615519</v>
          </cell>
          <cell r="E46">
            <v>27478.581670668998</v>
          </cell>
          <cell r="F46">
            <v>25421.903381980999</v>
          </cell>
          <cell r="G46">
            <v>26986.321226288001</v>
          </cell>
          <cell r="H46">
            <v>26297.956638994001</v>
          </cell>
          <cell r="I46">
            <v>57363.577811399999</v>
          </cell>
          <cell r="J46">
            <v>59225.110831578997</v>
          </cell>
          <cell r="K46">
            <v>52250.739882467999</v>
          </cell>
          <cell r="L46">
            <v>43776.689112922002</v>
          </cell>
          <cell r="M46">
            <v>37540.504970802001</v>
          </cell>
          <cell r="N46">
            <v>32660.885313325001</v>
          </cell>
          <cell r="O46">
            <v>27828.526562350002</v>
          </cell>
          <cell r="P46">
            <v>23467.648931696</v>
          </cell>
        </row>
        <row r="47">
          <cell r="B47">
            <v>50215.900938140003</v>
          </cell>
          <cell r="C47">
            <v>53495.343606399998</v>
          </cell>
          <cell r="D47">
            <v>54989.316239131003</v>
          </cell>
          <cell r="E47">
            <v>53498.085364926003</v>
          </cell>
          <cell r="F47">
            <v>61960.924935686999</v>
          </cell>
          <cell r="G47">
            <v>56222.240002306004</v>
          </cell>
          <cell r="H47">
            <v>52658.711095489998</v>
          </cell>
          <cell r="I47">
            <v>45443.663442149002</v>
          </cell>
          <cell r="J47">
            <v>48762.915905000998</v>
          </cell>
          <cell r="K47">
            <v>45765.313773009002</v>
          </cell>
          <cell r="L47">
            <v>47186.107662358998</v>
          </cell>
          <cell r="M47">
            <v>46491.650028493998</v>
          </cell>
          <cell r="N47">
            <v>46304.246242513997</v>
          </cell>
          <cell r="O47">
            <v>44199.389646454998</v>
          </cell>
          <cell r="P47">
            <v>43049.919751381</v>
          </cell>
        </row>
        <row r="48">
          <cell r="B48">
            <v>26047.808583483002</v>
          </cell>
          <cell r="C48">
            <v>28289.020576814</v>
          </cell>
          <cell r="D48">
            <v>29760.697930142</v>
          </cell>
          <cell r="E48">
            <v>31745.149557544999</v>
          </cell>
          <cell r="F48">
            <v>32121.698387380999</v>
          </cell>
          <cell r="G48">
            <v>31127.942034016</v>
          </cell>
          <cell r="H48">
            <v>32153.583099019001</v>
          </cell>
          <cell r="I48">
            <v>44071.203828354002</v>
          </cell>
          <cell r="J48">
            <v>46335.396688405002</v>
          </cell>
          <cell r="K48">
            <v>44257.992968457002</v>
          </cell>
          <cell r="L48">
            <v>45687.821409076001</v>
          </cell>
          <cell r="M48">
            <v>44976.123905002001</v>
          </cell>
          <cell r="N48">
            <v>44868.273238029004</v>
          </cell>
          <cell r="O48">
            <v>42805.438219110001</v>
          </cell>
          <cell r="P48">
            <v>41735.622077191998</v>
          </cell>
        </row>
        <row r="49">
          <cell r="B49">
            <v>4222.865168798</v>
          </cell>
          <cell r="C49">
            <v>4492.4753392499997</v>
          </cell>
          <cell r="D49">
            <v>4534.4645432899997</v>
          </cell>
          <cell r="E49">
            <v>285.60737530400002</v>
          </cell>
          <cell r="F49">
            <v>3398.830822681</v>
          </cell>
          <cell r="G49">
            <v>24.951705368999999</v>
          </cell>
          <cell r="H49">
            <v>2579.8379935029998</v>
          </cell>
          <cell r="I49">
            <v>20.870388250000001</v>
          </cell>
          <cell r="J49">
            <v>18.013486568000001</v>
          </cell>
          <cell r="K49">
            <v>17.843369008</v>
          </cell>
          <cell r="L49">
            <v>15.571245205</v>
          </cell>
          <cell r="M49">
            <v>13.944659944</v>
          </cell>
          <cell r="N49">
            <v>15.370903545999999</v>
          </cell>
          <cell r="O49">
            <v>14.8732693</v>
          </cell>
          <cell r="P49">
            <v>13.045943642999999</v>
          </cell>
        </row>
        <row r="50">
          <cell r="B50">
            <v>7.8898378630000003</v>
          </cell>
          <cell r="C50">
            <v>9.3654955209999997</v>
          </cell>
          <cell r="D50">
            <v>10.412150541000001</v>
          </cell>
          <cell r="E50">
            <v>11.190804518</v>
          </cell>
          <cell r="F50">
            <v>10.442510266999999</v>
          </cell>
          <cell r="G50">
            <v>8.8603963459999999</v>
          </cell>
          <cell r="H50">
            <v>9.2355533259999998</v>
          </cell>
          <cell r="I50">
            <v>9.6244984630000001</v>
          </cell>
          <cell r="J50">
            <v>10.472770161</v>
          </cell>
          <cell r="K50">
            <v>10.319799012000001</v>
          </cell>
          <cell r="L50">
            <v>12.047452981999999</v>
          </cell>
          <cell r="M50">
            <v>10.21929508</v>
          </cell>
          <cell r="N50">
            <v>9.2323045920000002</v>
          </cell>
          <cell r="O50">
            <v>9.3307004439999996</v>
          </cell>
          <cell r="P50">
            <v>8.1885893230000004</v>
          </cell>
        </row>
        <row r="51">
          <cell r="B51">
            <v>19294.116991700001</v>
          </cell>
          <cell r="C51">
            <v>20005.020685132</v>
          </cell>
          <cell r="D51">
            <v>19971.458994866</v>
          </cell>
          <cell r="E51">
            <v>20626.527587610999</v>
          </cell>
          <cell r="F51">
            <v>25695.825470076001</v>
          </cell>
          <cell r="G51">
            <v>24282.448642677002</v>
          </cell>
          <cell r="H51">
            <v>17164.327480952001</v>
          </cell>
          <cell r="I51">
            <v>901.02806129999999</v>
          </cell>
          <cell r="J51">
            <v>1916.6873291479999</v>
          </cell>
          <cell r="K51">
            <v>900.81810023900005</v>
          </cell>
          <cell r="L51">
            <v>854.10833905799996</v>
          </cell>
          <cell r="M51">
            <v>811.95694280199996</v>
          </cell>
          <cell r="N51">
            <v>741.03827260200001</v>
          </cell>
          <cell r="O51">
            <v>693.64609236399997</v>
          </cell>
          <cell r="P51">
            <v>641.84783419200005</v>
          </cell>
        </row>
        <row r="52">
          <cell r="B52">
            <v>643.22035629599998</v>
          </cell>
          <cell r="C52">
            <v>699.46150968400002</v>
          </cell>
          <cell r="D52">
            <v>712.28262029099994</v>
          </cell>
          <cell r="E52">
            <v>829.61003994700002</v>
          </cell>
          <cell r="F52">
            <v>734.12774528199998</v>
          </cell>
          <cell r="G52">
            <v>778.03722389799998</v>
          </cell>
          <cell r="H52">
            <v>751.72696869100002</v>
          </cell>
          <cell r="I52">
            <v>440.93666578199998</v>
          </cell>
          <cell r="J52">
            <v>482.34563071999997</v>
          </cell>
          <cell r="K52">
            <v>578.33953629300004</v>
          </cell>
          <cell r="L52">
            <v>616.55921603800005</v>
          </cell>
          <cell r="M52">
            <v>679.40522566699997</v>
          </cell>
          <cell r="N52">
            <v>670.33152374500003</v>
          </cell>
          <cell r="O52">
            <v>676.10136523599999</v>
          </cell>
          <cell r="P52">
            <v>651.21530703099995</v>
          </cell>
        </row>
        <row r="53">
          <cell r="B53">
            <v>3198.023675675</v>
          </cell>
          <cell r="C53">
            <v>3332.2637791719999</v>
          </cell>
          <cell r="D53">
            <v>3362.8653668060001</v>
          </cell>
          <cell r="E53">
            <v>3465.428341755</v>
          </cell>
          <cell r="F53">
            <v>3453.254428401</v>
          </cell>
          <cell r="G53">
            <v>3133.7996753289999</v>
          </cell>
          <cell r="H53">
            <v>3286.1298619079998</v>
          </cell>
          <cell r="I53">
            <v>1182.6029229830001</v>
          </cell>
          <cell r="J53">
            <v>1221.357518886</v>
          </cell>
          <cell r="K53">
            <v>1181.199871932</v>
          </cell>
          <cell r="L53">
            <v>1131.4345604489999</v>
          </cell>
          <cell r="M53">
            <v>1058.884999185</v>
          </cell>
          <cell r="N53">
            <v>939.70157086699999</v>
          </cell>
          <cell r="O53">
            <v>811.78698252900006</v>
          </cell>
          <cell r="P53">
            <v>691.69102844099996</v>
          </cell>
        </row>
        <row r="54">
          <cell r="B54">
            <v>1271.5241328899999</v>
          </cell>
          <cell r="C54">
            <v>1454.8587817709999</v>
          </cell>
          <cell r="D54">
            <v>1575.211894259</v>
          </cell>
          <cell r="E54">
            <v>1804.856512867</v>
          </cell>
          <cell r="F54">
            <v>1804.444821283</v>
          </cell>
          <cell r="G54">
            <v>26495.168179437002</v>
          </cell>
          <cell r="H54">
            <v>26596.187971323001</v>
          </cell>
          <cell r="I54">
            <v>2013.1347063410001</v>
          </cell>
          <cell r="J54">
            <v>2107.1840410539999</v>
          </cell>
          <cell r="K54">
            <v>2002.3615018769999</v>
          </cell>
          <cell r="L54">
            <v>1772.748278928</v>
          </cell>
          <cell r="M54">
            <v>1620.575360524</v>
          </cell>
          <cell r="N54">
            <v>1408.195600535</v>
          </cell>
          <cell r="O54">
            <v>1218.6852878929999</v>
          </cell>
          <cell r="P54">
            <v>1018.008319076</v>
          </cell>
        </row>
        <row r="55">
          <cell r="B55">
            <v>376.00371679099999</v>
          </cell>
          <cell r="C55">
            <v>408.51383416300001</v>
          </cell>
          <cell r="D55">
            <v>422.06042316399999</v>
          </cell>
          <cell r="E55">
            <v>537.64931801199998</v>
          </cell>
          <cell r="F55">
            <v>456.38846168999999</v>
          </cell>
          <cell r="G55">
            <v>427.82283534800001</v>
          </cell>
          <cell r="H55">
            <v>488.50542530400003</v>
          </cell>
          <cell r="I55">
            <v>437.13874595300001</v>
          </cell>
          <cell r="J55">
            <v>441.67185007900002</v>
          </cell>
          <cell r="K55">
            <v>417.03310135700002</v>
          </cell>
          <cell r="L55">
            <v>295.617327123</v>
          </cell>
          <cell r="M55">
            <v>265.023257312</v>
          </cell>
          <cell r="N55">
            <v>234.080210553</v>
          </cell>
          <cell r="O55">
            <v>197.026938788</v>
          </cell>
          <cell r="P55">
            <v>172.027843244</v>
          </cell>
        </row>
        <row r="56">
          <cell r="B56">
            <v>60.298768277000001</v>
          </cell>
          <cell r="C56">
            <v>64.097541141999997</v>
          </cell>
          <cell r="D56">
            <v>69.764098533999999</v>
          </cell>
          <cell r="E56">
            <v>76.832761550000001</v>
          </cell>
          <cell r="F56">
            <v>76.757189365000002</v>
          </cell>
          <cell r="G56">
            <v>76.948565814999995</v>
          </cell>
          <cell r="H56">
            <v>77.050010878999998</v>
          </cell>
          <cell r="I56">
            <v>78.598772437999997</v>
          </cell>
          <cell r="J56">
            <v>76.069822106000004</v>
          </cell>
          <cell r="K56">
            <v>62.955844810000002</v>
          </cell>
          <cell r="L56">
            <v>58.383297945000002</v>
          </cell>
          <cell r="M56">
            <v>50.084315050999997</v>
          </cell>
          <cell r="N56">
            <v>41.857165559999999</v>
          </cell>
          <cell r="O56">
            <v>34.278333351999997</v>
          </cell>
          <cell r="P56">
            <v>28.383398714999998</v>
          </cell>
        </row>
        <row r="57">
          <cell r="B57">
            <v>315.70494851400002</v>
          </cell>
          <cell r="C57">
            <v>344.416293021</v>
          </cell>
          <cell r="D57">
            <v>352.29632463000002</v>
          </cell>
          <cell r="E57">
            <v>460.81655646199999</v>
          </cell>
          <cell r="F57">
            <v>379.631272325</v>
          </cell>
          <cell r="G57">
            <v>350.87426953300002</v>
          </cell>
          <cell r="H57">
            <v>411.45541442400003</v>
          </cell>
          <cell r="I57">
            <v>358.53997351499999</v>
          </cell>
          <cell r="J57">
            <v>365.60202797400001</v>
          </cell>
          <cell r="K57">
            <v>354.07725654699999</v>
          </cell>
          <cell r="L57">
            <v>237.23402917799999</v>
          </cell>
          <cell r="M57">
            <v>214.93894226099999</v>
          </cell>
          <cell r="N57">
            <v>192.223044993</v>
          </cell>
          <cell r="O57">
            <v>162.748605435</v>
          </cell>
          <cell r="P57">
            <v>143.644444529</v>
          </cell>
        </row>
        <row r="58">
          <cell r="B58">
            <v>307.36134825200003</v>
          </cell>
          <cell r="C58">
            <v>366.39515114699998</v>
          </cell>
          <cell r="D58">
            <v>416.40480405</v>
          </cell>
          <cell r="E58">
            <v>449.43999833599997</v>
          </cell>
          <cell r="F58">
            <v>489.70489417099998</v>
          </cell>
          <cell r="G58">
            <v>531.84117146300002</v>
          </cell>
          <cell r="H58">
            <v>13659.709216040999</v>
          </cell>
          <cell r="I58">
            <v>573.53282370700003</v>
          </cell>
          <cell r="J58">
            <v>599.75991261800004</v>
          </cell>
          <cell r="K58">
            <v>516.65962894400002</v>
          </cell>
          <cell r="L58">
            <v>455.67845660799998</v>
          </cell>
          <cell r="M58">
            <v>362.29056153499999</v>
          </cell>
          <cell r="N58">
            <v>260.62858076700002</v>
          </cell>
          <cell r="O58">
            <v>218.556089262</v>
          </cell>
          <cell r="P58">
            <v>188.83533801799999</v>
          </cell>
        </row>
        <row r="59">
          <cell r="B59">
            <v>588.15906784599997</v>
          </cell>
          <cell r="C59">
            <v>679.94979646100001</v>
          </cell>
          <cell r="D59">
            <v>736.74666704499998</v>
          </cell>
          <cell r="E59">
            <v>817.76719651899998</v>
          </cell>
          <cell r="F59">
            <v>858.35146542300004</v>
          </cell>
          <cell r="G59">
            <v>25535.504172625999</v>
          </cell>
          <cell r="H59">
            <v>12447.973329979</v>
          </cell>
          <cell r="I59">
            <v>1002.463136681</v>
          </cell>
          <cell r="J59">
            <v>1065.752278356</v>
          </cell>
          <cell r="K59">
            <v>1068.6687715749999</v>
          </cell>
          <cell r="L59">
            <v>1021.452495197</v>
          </cell>
          <cell r="M59">
            <v>993.26154167599998</v>
          </cell>
          <cell r="N59">
            <v>913.48680921599998</v>
          </cell>
          <cell r="O59">
            <v>803.10225984299996</v>
          </cell>
          <cell r="P59">
            <v>657.14513781400001</v>
          </cell>
        </row>
        <row r="60">
          <cell r="B60">
            <v>1942.9927385779999</v>
          </cell>
          <cell r="C60">
            <v>2857.3226548130001</v>
          </cell>
          <cell r="D60">
            <v>2947.035529968</v>
          </cell>
          <cell r="E60">
            <v>2846.098109995</v>
          </cell>
          <cell r="F60">
            <v>2797.0954394250002</v>
          </cell>
          <cell r="G60">
            <v>2743.6674930150002</v>
          </cell>
          <cell r="H60">
            <v>2655.3801538709999</v>
          </cell>
          <cell r="I60">
            <v>2586.1954545839999</v>
          </cell>
          <cell r="J60">
            <v>2557.4584542269999</v>
          </cell>
          <cell r="K60">
            <v>2521.5967470840001</v>
          </cell>
          <cell r="L60">
            <v>2340.8619295970002</v>
          </cell>
          <cell r="M60">
            <v>2231.2492189330001</v>
          </cell>
          <cell r="N60">
            <v>2000.3235927000001</v>
          </cell>
          <cell r="O60">
            <v>1747.282145011</v>
          </cell>
          <cell r="P60">
            <v>1546.853350614</v>
          </cell>
        </row>
        <row r="61">
          <cell r="B61">
            <v>1365.552561022</v>
          </cell>
          <cell r="C61">
            <v>2131.4150905890001</v>
          </cell>
          <cell r="D61">
            <v>2170.8461660060002</v>
          </cell>
          <cell r="E61">
            <v>2030.5997605919999</v>
          </cell>
          <cell r="F61">
            <v>1979.3747629459999</v>
          </cell>
          <cell r="G61">
            <v>1911.1326073790001</v>
          </cell>
          <cell r="H61">
            <v>1818.963379301</v>
          </cell>
          <cell r="I61">
            <v>1724.5114840849999</v>
          </cell>
          <cell r="J61">
            <v>1690.851973711</v>
          </cell>
          <cell r="K61">
            <v>1693.825226986</v>
          </cell>
          <cell r="L61">
            <v>1591.712216594</v>
          </cell>
          <cell r="M61">
            <v>1539.2986262689999</v>
          </cell>
          <cell r="N61">
            <v>1391.4019368449999</v>
          </cell>
          <cell r="O61">
            <v>1240.981767815</v>
          </cell>
          <cell r="P61">
            <v>1117.0675636989999</v>
          </cell>
        </row>
        <row r="62">
          <cell r="B62">
            <v>38.942050283</v>
          </cell>
          <cell r="C62">
            <v>100.06791256</v>
          </cell>
          <cell r="D62">
            <v>109.444528252</v>
          </cell>
          <cell r="E62">
            <v>114.531262027</v>
          </cell>
          <cell r="F62">
            <v>128.39207677100001</v>
          </cell>
          <cell r="G62">
            <v>132.950772038</v>
          </cell>
          <cell r="H62">
            <v>138.958272325</v>
          </cell>
          <cell r="I62">
            <v>146.99998705900001</v>
          </cell>
          <cell r="J62">
            <v>157.29160687000001</v>
          </cell>
          <cell r="K62">
            <v>162.18718264500001</v>
          </cell>
          <cell r="L62">
            <v>155.73476149699999</v>
          </cell>
          <cell r="M62">
            <v>151.172873098</v>
          </cell>
          <cell r="N62">
            <v>139.76789431099999</v>
          </cell>
          <cell r="O62">
            <v>123.37896357</v>
          </cell>
          <cell r="P62">
            <v>117.663596145</v>
          </cell>
        </row>
        <row r="63">
          <cell r="B63">
            <v>538.49812727300002</v>
          </cell>
          <cell r="C63">
            <v>625.83965166400003</v>
          </cell>
          <cell r="D63">
            <v>666.74483570999996</v>
          </cell>
          <cell r="E63">
            <v>700.96708737599999</v>
          </cell>
          <cell r="F63">
            <v>689.32859970799996</v>
          </cell>
          <cell r="G63">
            <v>699.58411359800004</v>
          </cell>
          <cell r="H63">
            <v>697.45850224499998</v>
          </cell>
          <cell r="I63">
            <v>714.68398344100001</v>
          </cell>
          <cell r="J63">
            <v>709.31487364600002</v>
          </cell>
          <cell r="K63">
            <v>665.58433745299999</v>
          </cell>
          <cell r="L63">
            <v>593.41495150599997</v>
          </cell>
          <cell r="M63">
            <v>540.77771956599997</v>
          </cell>
          <cell r="N63">
            <v>469.15376154400002</v>
          </cell>
          <cell r="O63">
            <v>382.92141362699999</v>
          </cell>
          <cell r="P63">
            <v>312.12219076999997</v>
          </cell>
        </row>
        <row r="64">
          <cell r="B64">
            <v>2386.1351228990002</v>
          </cell>
          <cell r="C64">
            <v>2588.686170987</v>
          </cell>
          <cell r="D64">
            <v>2624.4395936300002</v>
          </cell>
          <cell r="E64">
            <v>3430.4734715670002</v>
          </cell>
          <cell r="F64">
            <v>6621.258430375</v>
          </cell>
          <cell r="G64">
            <v>8639.8295747230004</v>
          </cell>
          <cell r="H64">
            <v>6911.3425396029998</v>
          </cell>
          <cell r="I64">
            <v>2130.054008649</v>
          </cell>
          <cell r="J64">
            <v>2252.185688259</v>
          </cell>
          <cell r="K64">
            <v>2340.1599005449998</v>
          </cell>
          <cell r="L64">
            <v>1841.805154809</v>
          </cell>
          <cell r="M64">
            <v>1654.8636274779999</v>
          </cell>
          <cell r="N64">
            <v>1429.001835047</v>
          </cell>
          <cell r="O64">
            <v>1234.676678902</v>
          </cell>
          <cell r="P64">
            <v>1056.3412397679999</v>
          </cell>
        </row>
        <row r="65"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B66">
            <v>12704.248178444001</v>
          </cell>
          <cell r="C66">
            <v>13681.332696175001</v>
          </cell>
          <cell r="D66">
            <v>13893.724401539999</v>
          </cell>
          <cell r="E66">
            <v>12478.669046555</v>
          </cell>
          <cell r="F66">
            <v>13928.830331964</v>
          </cell>
          <cell r="G66">
            <v>14663.442911114</v>
          </cell>
          <cell r="H66">
            <v>14729.293331233999</v>
          </cell>
          <cell r="I66">
            <v>4513.690371918</v>
          </cell>
          <cell r="J66">
            <v>4826.0019341320003</v>
          </cell>
          <cell r="K66">
            <v>4699.9867017850002</v>
          </cell>
          <cell r="L66">
            <v>4424.5013337480004</v>
          </cell>
          <cell r="M66">
            <v>4139.7216194160001</v>
          </cell>
          <cell r="N66">
            <v>3778.569491875</v>
          </cell>
          <cell r="O66">
            <v>3323.8288487089999</v>
          </cell>
          <cell r="P66">
            <v>2763.670109789</v>
          </cell>
        </row>
        <row r="67">
          <cell r="B67">
            <v>11931.882614401</v>
          </cell>
          <cell r="C67">
            <v>12874.993683696999</v>
          </cell>
          <cell r="D67">
            <v>13040.757978841</v>
          </cell>
          <cell r="E67">
            <v>11497.549817661</v>
          </cell>
          <cell r="F67">
            <v>12995.989963620999</v>
          </cell>
          <cell r="G67">
            <v>13768.155794437</v>
          </cell>
          <cell r="H67">
            <v>13735.667027972</v>
          </cell>
          <cell r="I67">
            <v>3839.520993571</v>
          </cell>
          <cell r="J67">
            <v>4076.4771143180001</v>
          </cell>
          <cell r="K67">
            <v>3979.48137782</v>
          </cell>
          <cell r="L67">
            <v>3772.4199786509998</v>
          </cell>
          <cell r="M67">
            <v>3556.6007014030001</v>
          </cell>
          <cell r="N67">
            <v>3266.7198786680001</v>
          </cell>
          <cell r="O67">
            <v>2882.1439782080001</v>
          </cell>
          <cell r="P67">
            <v>2390.8999397739999</v>
          </cell>
        </row>
        <row r="68">
          <cell r="B68">
            <v>11317.048547408</v>
          </cell>
          <cell r="C68">
            <v>12215.570890264</v>
          </cell>
          <cell r="D68">
            <v>12332.202380235</v>
          </cell>
          <cell r="E68">
            <v>10733.063490693999</v>
          </cell>
          <cell r="F68">
            <v>12188.742822701</v>
          </cell>
          <cell r="G68">
            <v>12933.436421086</v>
          </cell>
          <cell r="H68">
            <v>12896.251021067999</v>
          </cell>
          <cell r="I68">
            <v>3071.6076406779998</v>
          </cell>
          <cell r="J68">
            <v>3288.6491852479999</v>
          </cell>
          <cell r="K68">
            <v>3205.372815705</v>
          </cell>
          <cell r="L68">
            <v>3047.023121967</v>
          </cell>
          <cell r="M68">
            <v>2863.2048907530002</v>
          </cell>
          <cell r="N68">
            <v>2632.850798942</v>
          </cell>
          <cell r="O68">
            <v>2324.0173179080002</v>
          </cell>
          <cell r="P68">
            <v>1921.1721124820001</v>
          </cell>
        </row>
        <row r="69">
          <cell r="B69">
            <v>614.83406699399995</v>
          </cell>
          <cell r="C69">
            <v>659.42279343400003</v>
          </cell>
          <cell r="D69">
            <v>708.55559860599999</v>
          </cell>
          <cell r="E69">
            <v>764.48632696699997</v>
          </cell>
          <cell r="F69">
            <v>807.24714091999999</v>
          </cell>
          <cell r="G69">
            <v>834.71937335099994</v>
          </cell>
          <cell r="H69">
            <v>839.41600690400003</v>
          </cell>
          <cell r="I69">
            <v>767.91335289300002</v>
          </cell>
          <cell r="J69">
            <v>787.82792906999998</v>
          </cell>
          <cell r="K69">
            <v>774.10856211500004</v>
          </cell>
          <cell r="L69">
            <v>725.396856684</v>
          </cell>
          <cell r="M69">
            <v>693.39581065000004</v>
          </cell>
          <cell r="N69">
            <v>633.869079726</v>
          </cell>
          <cell r="O69">
            <v>558.12666030100002</v>
          </cell>
          <cell r="P69">
            <v>469.72782729199997</v>
          </cell>
        </row>
        <row r="70">
          <cell r="B70">
            <v>287.96006419899999</v>
          </cell>
          <cell r="C70">
            <v>283.38571129600001</v>
          </cell>
          <cell r="D70">
            <v>293.09790477500002</v>
          </cell>
          <cell r="E70">
            <v>390.998797857</v>
          </cell>
          <cell r="F70">
            <v>344.334107523</v>
          </cell>
          <cell r="G70">
            <v>307.29280668799998</v>
          </cell>
          <cell r="H70">
            <v>393.628164631</v>
          </cell>
          <cell r="I70">
            <v>51.599491858999997</v>
          </cell>
          <cell r="J70">
            <v>58.184587129000001</v>
          </cell>
          <cell r="K70">
            <v>55.910072272000001</v>
          </cell>
          <cell r="L70">
            <v>46.307879884000002</v>
          </cell>
          <cell r="M70">
            <v>42.37339059</v>
          </cell>
          <cell r="N70">
            <v>39.299976071000003</v>
          </cell>
          <cell r="O70">
            <v>36.629378555000002</v>
          </cell>
          <cell r="P70">
            <v>31.802944821000001</v>
          </cell>
        </row>
        <row r="71">
          <cell r="B71">
            <v>484.40549984400002</v>
          </cell>
          <cell r="C71">
            <v>522.95330118200002</v>
          </cell>
          <cell r="D71">
            <v>559.868517924</v>
          </cell>
          <cell r="E71">
            <v>590.12043103799999</v>
          </cell>
          <cell r="F71">
            <v>588.50626081999997</v>
          </cell>
          <cell r="G71">
            <v>587.99430998900004</v>
          </cell>
          <cell r="H71">
            <v>599.99813863099996</v>
          </cell>
          <cell r="I71">
            <v>622.56988648799995</v>
          </cell>
          <cell r="J71">
            <v>691.34023268500005</v>
          </cell>
          <cell r="K71">
            <v>664.59525169300002</v>
          </cell>
          <cell r="L71">
            <v>605.77347521199999</v>
          </cell>
          <cell r="M71">
            <v>540.74752742400005</v>
          </cell>
          <cell r="N71">
            <v>472.549637136</v>
          </cell>
          <cell r="O71">
            <v>405.05549194600002</v>
          </cell>
          <cell r="P71">
            <v>340.96722519399998</v>
          </cell>
        </row>
        <row r="72">
          <cell r="B72">
            <v>399.294498627</v>
          </cell>
          <cell r="C72">
            <v>359.47544377700001</v>
          </cell>
          <cell r="D72">
            <v>378.00007938099998</v>
          </cell>
          <cell r="E72">
            <v>389.41015306999998</v>
          </cell>
          <cell r="F72">
            <v>378.79973965800002</v>
          </cell>
          <cell r="G72">
            <v>369.194109723</v>
          </cell>
          <cell r="H72">
            <v>369.86977564400001</v>
          </cell>
          <cell r="I72">
            <v>371.66086075200002</v>
          </cell>
          <cell r="J72">
            <v>414.81583256900001</v>
          </cell>
          <cell r="K72">
            <v>383.38726867399998</v>
          </cell>
          <cell r="L72">
            <v>336.796414411</v>
          </cell>
          <cell r="M72">
            <v>287.51961501</v>
          </cell>
          <cell r="N72">
            <v>245.58916375800001</v>
          </cell>
          <cell r="O72">
            <v>205.98126327599999</v>
          </cell>
          <cell r="P72">
            <v>174.48176411899999</v>
          </cell>
        </row>
        <row r="73">
          <cell r="B73">
            <v>85.111001216999995</v>
          </cell>
          <cell r="C73">
            <v>163.47785740500001</v>
          </cell>
          <cell r="D73">
            <v>181.868438543</v>
          </cell>
          <cell r="E73">
            <v>200.71027796800001</v>
          </cell>
          <cell r="F73">
            <v>209.706521162</v>
          </cell>
          <cell r="G73">
            <v>218.80020026599999</v>
          </cell>
          <cell r="H73">
            <v>230.128362987</v>
          </cell>
          <cell r="I73">
            <v>250.90902573599999</v>
          </cell>
          <cell r="J73">
            <v>276.52440011599998</v>
          </cell>
          <cell r="K73">
            <v>281.20798301899998</v>
          </cell>
          <cell r="L73">
            <v>268.97706080099999</v>
          </cell>
          <cell r="M73">
            <v>253.227912414</v>
          </cell>
          <cell r="N73">
            <v>226.96047337799999</v>
          </cell>
          <cell r="O73">
            <v>199.07422867</v>
          </cell>
          <cell r="P73">
            <v>166.48546107499999</v>
          </cell>
        </row>
        <row r="74">
          <cell r="B74">
            <v>16282.151039106</v>
          </cell>
          <cell r="C74">
            <v>16350.833721722</v>
          </cell>
          <cell r="D74">
            <v>17247.318739073002</v>
          </cell>
          <cell r="E74">
            <v>18607.388691582</v>
          </cell>
          <cell r="F74">
            <v>19329.403926919</v>
          </cell>
          <cell r="G74">
            <v>25468.058326130002</v>
          </cell>
          <cell r="H74">
            <v>26374.890085130999</v>
          </cell>
          <cell r="I74">
            <v>34335.541116136999</v>
          </cell>
          <cell r="J74">
            <v>30666.276187183001</v>
          </cell>
          <cell r="K74">
            <v>27183.852183016999</v>
          </cell>
          <cell r="L74">
            <v>27378.800721464999</v>
          </cell>
          <cell r="M74">
            <v>25662.470350914999</v>
          </cell>
          <cell r="N74">
            <v>22960.069150279</v>
          </cell>
          <cell r="O74">
            <v>20252.829650763</v>
          </cell>
          <cell r="P74">
            <v>17272.646211095001</v>
          </cell>
        </row>
        <row r="75">
          <cell r="B75">
            <v>12311.444111205999</v>
          </cell>
          <cell r="C75">
            <v>12474.889135291</v>
          </cell>
          <cell r="D75">
            <v>13202.160155518999</v>
          </cell>
          <cell r="E75">
            <v>14033.564546869</v>
          </cell>
          <cell r="F75">
            <v>15044.535197626001</v>
          </cell>
          <cell r="G75">
            <v>21202.349564830001</v>
          </cell>
          <cell r="H75">
            <v>22089.163082381001</v>
          </cell>
          <cell r="I75">
            <v>18838.278441785002</v>
          </cell>
          <cell r="J75">
            <v>19748.081323296999</v>
          </cell>
          <cell r="K75">
            <v>19034.676597641999</v>
          </cell>
          <cell r="L75">
            <v>18261.195165559999</v>
          </cell>
          <cell r="M75">
            <v>17497.565193486</v>
          </cell>
          <cell r="N75">
            <v>15537.675763916999</v>
          </cell>
          <cell r="O75">
            <v>13656.251871238999</v>
          </cell>
          <cell r="P75">
            <v>11396.934256838</v>
          </cell>
        </row>
        <row r="76">
          <cell r="B76">
            <v>86.384919217999993</v>
          </cell>
          <cell r="C76">
            <v>85.500325266000004</v>
          </cell>
          <cell r="D76">
            <v>89.545720582000001</v>
          </cell>
          <cell r="E76">
            <v>99.074538082999993</v>
          </cell>
          <cell r="F76">
            <v>106.539239118</v>
          </cell>
          <cell r="G76">
            <v>106.460790382</v>
          </cell>
          <cell r="H76">
            <v>111.53066619099999</v>
          </cell>
          <cell r="I76">
            <v>120.933560863</v>
          </cell>
          <cell r="J76">
            <v>128.68437765499999</v>
          </cell>
          <cell r="K76">
            <v>125.132589958</v>
          </cell>
          <cell r="L76">
            <v>118.3190468</v>
          </cell>
          <cell r="M76">
            <v>106.741090344</v>
          </cell>
          <cell r="N76">
            <v>95.868932526999998</v>
          </cell>
          <cell r="O76">
            <v>82.004512306999999</v>
          </cell>
          <cell r="P76">
            <v>68.618303310000002</v>
          </cell>
        </row>
        <row r="77">
          <cell r="B77">
            <v>471.78566530299997</v>
          </cell>
          <cell r="C77">
            <v>352.00858442499998</v>
          </cell>
          <cell r="D77">
            <v>369.61756754999999</v>
          </cell>
          <cell r="E77">
            <v>389.34433496000003</v>
          </cell>
          <cell r="F77">
            <v>406.51492284</v>
          </cell>
          <cell r="G77">
            <v>416.82400742900001</v>
          </cell>
          <cell r="H77">
            <v>440.80433425299998</v>
          </cell>
          <cell r="I77">
            <v>462.13147907799998</v>
          </cell>
          <cell r="J77">
            <v>502.08611233900001</v>
          </cell>
          <cell r="K77">
            <v>599.42691801900003</v>
          </cell>
          <cell r="L77">
            <v>552.23734296600003</v>
          </cell>
          <cell r="M77">
            <v>593.72496355099997</v>
          </cell>
          <cell r="N77">
            <v>646.07601785400004</v>
          </cell>
          <cell r="O77">
            <v>653.42993379500001</v>
          </cell>
          <cell r="P77">
            <v>677.89192197199998</v>
          </cell>
        </row>
        <row r="78">
          <cell r="B78">
            <v>3412.5363433799998</v>
          </cell>
          <cell r="C78">
            <v>3438.435676741</v>
          </cell>
          <cell r="D78">
            <v>3585.9952954209998</v>
          </cell>
          <cell r="E78">
            <v>4085.4052716709998</v>
          </cell>
          <cell r="F78">
            <v>3771.814567335</v>
          </cell>
          <cell r="G78">
            <v>3742.423963488</v>
          </cell>
          <cell r="H78">
            <v>3733.392002307</v>
          </cell>
          <cell r="I78">
            <v>14914.197634411999</v>
          </cell>
          <cell r="J78">
            <v>10287.424373891001</v>
          </cell>
          <cell r="K78">
            <v>7424.616077398</v>
          </cell>
          <cell r="L78">
            <v>8447.0491661390006</v>
          </cell>
          <cell r="M78">
            <v>7464.4391035340004</v>
          </cell>
          <cell r="N78">
            <v>6680.4484359799999</v>
          </cell>
          <cell r="O78">
            <v>5861.1433334220001</v>
          </cell>
          <cell r="P78">
            <v>5129.2017289759997</v>
          </cell>
        </row>
        <row r="79">
          <cell r="B79">
            <v>16405.594537879999</v>
          </cell>
          <cell r="C79">
            <v>16800.061864044001</v>
          </cell>
          <cell r="D79">
            <v>17553.10213331</v>
          </cell>
          <cell r="E79">
            <v>15481.343310718999</v>
          </cell>
          <cell r="F79">
            <v>15756.397727964</v>
          </cell>
          <cell r="G79">
            <v>15644.143973377</v>
          </cell>
          <cell r="H79">
            <v>15383.678257514001</v>
          </cell>
          <cell r="I79">
            <v>15585.71835399</v>
          </cell>
          <cell r="J79">
            <v>14353.550410432001</v>
          </cell>
          <cell r="K79">
            <v>13600.787869497</v>
          </cell>
          <cell r="L79">
            <v>12510.950080443001</v>
          </cell>
          <cell r="M79">
            <v>11607.696916457</v>
          </cell>
          <cell r="N79">
            <v>10672.881123308</v>
          </cell>
          <cell r="O79">
            <v>9808.9559605769991</v>
          </cell>
          <cell r="P79">
            <v>9118.9305861140001</v>
          </cell>
        </row>
        <row r="80">
          <cell r="B80">
            <v>821.33151850800004</v>
          </cell>
          <cell r="C80">
            <v>888.21582061900006</v>
          </cell>
          <cell r="D80">
            <v>927.01339192900002</v>
          </cell>
          <cell r="E80">
            <v>935.97260276600002</v>
          </cell>
          <cell r="F80">
            <v>934.87646163900001</v>
          </cell>
          <cell r="G80">
            <v>930.21252825600004</v>
          </cell>
          <cell r="H80">
            <v>901.31756828300001</v>
          </cell>
          <cell r="I80">
            <v>933.10360352700002</v>
          </cell>
          <cell r="J80">
            <v>992.647408111</v>
          </cell>
          <cell r="K80">
            <v>1025.614631762</v>
          </cell>
          <cell r="L80">
            <v>916.84164862800003</v>
          </cell>
          <cell r="M80">
            <v>890.68438289300002</v>
          </cell>
          <cell r="N80">
            <v>879.37377212399997</v>
          </cell>
          <cell r="O80">
            <v>832.14249975799999</v>
          </cell>
          <cell r="P80">
            <v>818.22628306399997</v>
          </cell>
        </row>
        <row r="81">
          <cell r="B81">
            <v>3515.6844084939999</v>
          </cell>
          <cell r="C81">
            <v>3894.4934334290001</v>
          </cell>
          <cell r="D81">
            <v>4051.9590726060001</v>
          </cell>
          <cell r="E81">
            <v>4385.6183324490003</v>
          </cell>
          <cell r="F81">
            <v>4616.0937113419996</v>
          </cell>
          <cell r="G81">
            <v>4966.8705407070001</v>
          </cell>
          <cell r="H81">
            <v>4919.6223099019999</v>
          </cell>
          <cell r="I81">
            <v>2577.8536770410001</v>
          </cell>
          <cell r="J81">
            <v>2626.5115468819999</v>
          </cell>
          <cell r="K81">
            <v>2507.1167246209998</v>
          </cell>
          <cell r="L81">
            <v>2322.2530328789999</v>
          </cell>
          <cell r="M81">
            <v>2158.274942387</v>
          </cell>
          <cell r="N81">
            <v>1980.9760412170001</v>
          </cell>
          <cell r="O81">
            <v>1739.0676212420001</v>
          </cell>
          <cell r="P81">
            <v>1496.2488350389999</v>
          </cell>
        </row>
        <row r="82">
          <cell r="B82">
            <v>1122.3351202660001</v>
          </cell>
          <cell r="C82">
            <v>1414.7757221280001</v>
          </cell>
          <cell r="D82">
            <v>1527.2062272989999</v>
          </cell>
          <cell r="E82">
            <v>1663.7862707050001</v>
          </cell>
          <cell r="F82">
            <v>1719.257448718</v>
          </cell>
          <cell r="G82">
            <v>1823.717669889</v>
          </cell>
          <cell r="H82">
            <v>1853.4420284390001</v>
          </cell>
          <cell r="I82">
            <v>1831.716350721</v>
          </cell>
          <cell r="J82">
            <v>1869.634406809</v>
          </cell>
          <cell r="K82">
            <v>1778.5302451160001</v>
          </cell>
          <cell r="L82">
            <v>1618.141280002</v>
          </cell>
          <cell r="M82">
            <v>1488.7939393879999</v>
          </cell>
          <cell r="N82">
            <v>1339.776585116</v>
          </cell>
          <cell r="O82">
            <v>1149.119859378</v>
          </cell>
          <cell r="P82">
            <v>948.70034701600002</v>
          </cell>
        </row>
        <row r="83">
          <cell r="B83">
            <v>2393.3492882280002</v>
          </cell>
          <cell r="C83">
            <v>2479.7177113009998</v>
          </cell>
          <cell r="D83">
            <v>2524.7528453079999</v>
          </cell>
          <cell r="E83">
            <v>2721.8320617449999</v>
          </cell>
          <cell r="F83">
            <v>2896.836262624</v>
          </cell>
          <cell r="G83">
            <v>3143.1528708179999</v>
          </cell>
          <cell r="H83">
            <v>3066.180281464</v>
          </cell>
          <cell r="I83">
            <v>746.13732632000006</v>
          </cell>
          <cell r="J83">
            <v>756.87714007299996</v>
          </cell>
          <cell r="K83">
            <v>728.58647950500006</v>
          </cell>
          <cell r="L83">
            <v>704.11175287699996</v>
          </cell>
          <cell r="M83">
            <v>669.481002999</v>
          </cell>
          <cell r="N83">
            <v>641.19945610100001</v>
          </cell>
          <cell r="O83">
            <v>589.94776186399997</v>
          </cell>
          <cell r="P83">
            <v>547.54848802200002</v>
          </cell>
        </row>
        <row r="84">
          <cell r="B84">
            <v>629.84893380599999</v>
          </cell>
          <cell r="C84">
            <v>687.15014011000005</v>
          </cell>
          <cell r="D84">
            <v>715.50772530500001</v>
          </cell>
          <cell r="E84">
            <v>725.62140192899994</v>
          </cell>
          <cell r="F84">
            <v>779.05844470099998</v>
          </cell>
          <cell r="G84">
            <v>774.85546298199995</v>
          </cell>
          <cell r="H84">
            <v>879.98448440499999</v>
          </cell>
          <cell r="I84">
            <v>1712.0886711799999</v>
          </cell>
          <cell r="J84">
            <v>1759.7116642860001</v>
          </cell>
          <cell r="K84">
            <v>1679.4623693799999</v>
          </cell>
          <cell r="L84">
            <v>1679.3177947930001</v>
          </cell>
          <cell r="M84">
            <v>1451.131876273</v>
          </cell>
          <cell r="N84">
            <v>1296.4711065270001</v>
          </cell>
          <cell r="O84">
            <v>1139.5593424650001</v>
          </cell>
          <cell r="P84">
            <v>1003.06968077</v>
          </cell>
        </row>
        <row r="85">
          <cell r="B85">
            <v>419.653485633</v>
          </cell>
          <cell r="C85">
            <v>442.791342719</v>
          </cell>
          <cell r="D85">
            <v>448.42805642799999</v>
          </cell>
          <cell r="E85">
            <v>429.15298581399998</v>
          </cell>
          <cell r="F85">
            <v>466.32526457500001</v>
          </cell>
          <cell r="G85">
            <v>467.02563937899998</v>
          </cell>
          <cell r="H85">
            <v>545.49908448999997</v>
          </cell>
          <cell r="I85">
            <v>245.840777562</v>
          </cell>
          <cell r="J85">
            <v>261.72275918399998</v>
          </cell>
          <cell r="K85">
            <v>258.72809053999998</v>
          </cell>
          <cell r="L85">
            <v>248.508755366</v>
          </cell>
          <cell r="M85">
            <v>240.613674659</v>
          </cell>
          <cell r="N85">
            <v>211.16489297499999</v>
          </cell>
          <cell r="O85">
            <v>191.61456968799999</v>
          </cell>
          <cell r="P85">
            <v>172.626563885</v>
          </cell>
        </row>
        <row r="86">
          <cell r="B86">
            <v>210.19544817299999</v>
          </cell>
          <cell r="C86">
            <v>244.358797391</v>
          </cell>
          <cell r="D86">
            <v>267.07966887800001</v>
          </cell>
          <cell r="E86">
            <v>296.46841611500003</v>
          </cell>
          <cell r="F86">
            <v>312.73318012700003</v>
          </cell>
          <cell r="G86">
            <v>307.82982360300002</v>
          </cell>
          <cell r="H86">
            <v>334.48539991500002</v>
          </cell>
          <cell r="I86">
            <v>1466.247893618</v>
          </cell>
          <cell r="J86">
            <v>1497.988905102</v>
          </cell>
          <cell r="K86">
            <v>1420.7342788399999</v>
          </cell>
          <cell r="L86">
            <v>1430.809039427</v>
          </cell>
          <cell r="M86">
            <v>1210.518201614</v>
          </cell>
          <cell r="N86">
            <v>1085.3062135519999</v>
          </cell>
          <cell r="O86">
            <v>947.94477277700003</v>
          </cell>
          <cell r="P86">
            <v>830.44311688400001</v>
          </cell>
        </row>
        <row r="87">
          <cell r="B87">
            <v>458.96751944900001</v>
          </cell>
          <cell r="C87">
            <v>552.26854589799996</v>
          </cell>
          <cell r="D87">
            <v>605.46016117600004</v>
          </cell>
          <cell r="E87">
            <v>642.64822832200002</v>
          </cell>
          <cell r="F87">
            <v>665.32043610100004</v>
          </cell>
          <cell r="G87">
            <v>678.89634626700001</v>
          </cell>
          <cell r="H87">
            <v>702.21851401799995</v>
          </cell>
          <cell r="I87">
            <v>719.54090998100003</v>
          </cell>
          <cell r="J87">
            <v>722.76202695100005</v>
          </cell>
          <cell r="K87">
            <v>683.75314031200003</v>
          </cell>
          <cell r="L87">
            <v>637.44178746600005</v>
          </cell>
          <cell r="M87">
            <v>580.84316048899996</v>
          </cell>
          <cell r="N87">
            <v>525.61238189400001</v>
          </cell>
          <cell r="O87">
            <v>449.75904021500003</v>
          </cell>
          <cell r="P87">
            <v>386.68492536899998</v>
          </cell>
        </row>
        <row r="88">
          <cell r="B88">
            <v>165.044710477</v>
          </cell>
          <cell r="C88">
            <v>214.89055562999999</v>
          </cell>
          <cell r="D88">
            <v>228.47138037900001</v>
          </cell>
          <cell r="E88">
            <v>234.915559188</v>
          </cell>
          <cell r="F88">
            <v>243.69887365100001</v>
          </cell>
          <cell r="G88">
            <v>245.705964451</v>
          </cell>
          <cell r="H88">
            <v>249.85936922400001</v>
          </cell>
          <cell r="I88">
            <v>252.45549145499999</v>
          </cell>
          <cell r="J88">
            <v>267.13641926299999</v>
          </cell>
          <cell r="K88">
            <v>239.608718353</v>
          </cell>
          <cell r="L88">
            <v>210.99349357899999</v>
          </cell>
          <cell r="M88">
            <v>179.224256115</v>
          </cell>
          <cell r="N88">
            <v>160.06732559899999</v>
          </cell>
          <cell r="O88">
            <v>129.148995867</v>
          </cell>
          <cell r="P88">
            <v>108.62482421199999</v>
          </cell>
        </row>
        <row r="89">
          <cell r="B89">
            <v>35.455363071000001</v>
          </cell>
          <cell r="C89">
            <v>38.983747244</v>
          </cell>
          <cell r="D89">
            <v>42.424152096</v>
          </cell>
          <cell r="E89">
            <v>44.273314651</v>
          </cell>
          <cell r="F89">
            <v>46.504187598000001</v>
          </cell>
          <cell r="G89">
            <v>48.892258527000003</v>
          </cell>
          <cell r="H89">
            <v>47.888800246999999</v>
          </cell>
          <cell r="I89">
            <v>47.936744748999999</v>
          </cell>
          <cell r="J89">
            <v>47.936262419999998</v>
          </cell>
          <cell r="K89">
            <v>46.075048225000003</v>
          </cell>
          <cell r="L89">
            <v>44.502822946000002</v>
          </cell>
          <cell r="M89">
            <v>40.218504973999998</v>
          </cell>
          <cell r="N89">
            <v>38.776994961</v>
          </cell>
          <cell r="O89">
            <v>34.523377994999997</v>
          </cell>
          <cell r="P89">
            <v>30.523404949</v>
          </cell>
        </row>
        <row r="90">
          <cell r="B90">
            <v>258.46744590200001</v>
          </cell>
          <cell r="C90">
            <v>298.39424302499998</v>
          </cell>
          <cell r="D90">
            <v>334.564628701</v>
          </cell>
          <cell r="E90">
            <v>363.45935448300003</v>
          </cell>
          <cell r="F90">
            <v>375.11737485200001</v>
          </cell>
          <cell r="G90">
            <v>384.298123288</v>
          </cell>
          <cell r="H90">
            <v>404.47034454800001</v>
          </cell>
          <cell r="I90">
            <v>419.14867377600001</v>
          </cell>
          <cell r="J90">
            <v>407.68934526800001</v>
          </cell>
          <cell r="K90">
            <v>398.069373735</v>
          </cell>
          <cell r="L90">
            <v>381.945470941</v>
          </cell>
          <cell r="M90">
            <v>361.40039940000003</v>
          </cell>
          <cell r="N90">
            <v>326.76806133399998</v>
          </cell>
          <cell r="O90">
            <v>286.08666635399999</v>
          </cell>
          <cell r="P90">
            <v>247.536696208</v>
          </cell>
        </row>
        <row r="91"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</row>
        <row r="92"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</row>
        <row r="93">
          <cell r="B93">
            <v>382545.85211753403</v>
          </cell>
          <cell r="C93">
            <v>423617.200632883</v>
          </cell>
          <cell r="D93">
            <v>442295.340176108</v>
          </cell>
          <cell r="E93">
            <v>473151.00063550501</v>
          </cell>
          <cell r="F93">
            <v>497694.79240069899</v>
          </cell>
          <cell r="G93">
            <v>515732.76721749501</v>
          </cell>
          <cell r="H93">
            <v>528386.16702976194</v>
          </cell>
          <cell r="I93">
            <v>534551.19274388801</v>
          </cell>
          <cell r="J93">
            <v>549075.45004678704</v>
          </cell>
          <cell r="K93">
            <v>542782.69932500599</v>
          </cell>
          <cell r="L93">
            <v>532725.74971972604</v>
          </cell>
          <cell r="M93">
            <v>522349.28884960001</v>
          </cell>
          <cell r="N93">
            <v>505893.90938765003</v>
          </cell>
          <cell r="O93">
            <v>493322.891056614</v>
          </cell>
          <cell r="P93">
            <v>479205.17956686299</v>
          </cell>
        </row>
        <row r="94">
          <cell r="B94">
            <v>179809.544005526</v>
          </cell>
          <cell r="C94">
            <v>195178.12741522101</v>
          </cell>
          <cell r="D94">
            <v>203052.143870336</v>
          </cell>
          <cell r="E94">
            <v>213059.25989002801</v>
          </cell>
          <cell r="F94">
            <v>222005.60842409299</v>
          </cell>
          <cell r="G94">
            <v>227619.989131059</v>
          </cell>
          <cell r="H94">
            <v>231614.21550631599</v>
          </cell>
          <cell r="I94">
            <v>233511.20496186899</v>
          </cell>
          <cell r="J94">
            <v>230876.74355611499</v>
          </cell>
          <cell r="K94">
            <v>213622.96805467</v>
          </cell>
          <cell r="L94">
            <v>190670.92461104301</v>
          </cell>
          <cell r="M94">
            <v>169668.37951593299</v>
          </cell>
          <cell r="N94">
            <v>149135.98316309499</v>
          </cell>
          <cell r="O94">
            <v>128284.61947448101</v>
          </cell>
          <cell r="P94">
            <v>105473.877889467</v>
          </cell>
        </row>
        <row r="95">
          <cell r="B95">
            <v>160924.343032923</v>
          </cell>
          <cell r="C95">
            <v>185531.02303844001</v>
          </cell>
          <cell r="D95">
            <v>196863.37402265199</v>
          </cell>
          <cell r="E95">
            <v>217144.17352798299</v>
          </cell>
          <cell r="F95">
            <v>231747.61425211001</v>
          </cell>
          <cell r="G95">
            <v>243710.26149904</v>
          </cell>
          <cell r="H95">
            <v>251904.97197913399</v>
          </cell>
          <cell r="I95">
            <v>256297.673249477</v>
          </cell>
          <cell r="J95">
            <v>273399.11633943499</v>
          </cell>
          <cell r="K95">
            <v>286014.26790851902</v>
          </cell>
          <cell r="L95">
            <v>298712.37156776001</v>
          </cell>
          <cell r="M95">
            <v>309135.94155992602</v>
          </cell>
          <cell r="N95">
            <v>312988.49429260899</v>
          </cell>
          <cell r="O95">
            <v>321159.92870056699</v>
          </cell>
          <cell r="P95">
            <v>329613.90084193001</v>
          </cell>
        </row>
        <row r="96">
          <cell r="B96">
            <v>41811.965079084999</v>
          </cell>
          <cell r="C96">
            <v>42908.050179222002</v>
          </cell>
          <cell r="D96">
            <v>42379.822283121001</v>
          </cell>
          <cell r="E96">
            <v>42947.567217493997</v>
          </cell>
          <cell r="F96">
            <v>43941.569724496003</v>
          </cell>
          <cell r="G96">
            <v>44402.516587395003</v>
          </cell>
          <cell r="H96">
            <v>44866.979544312002</v>
          </cell>
          <cell r="I96">
            <v>44742.314532541997</v>
          </cell>
          <cell r="J96">
            <v>44799.590151236</v>
          </cell>
          <cell r="K96">
            <v>43145.463361818001</v>
          </cell>
          <cell r="L96">
            <v>43342.453540921997</v>
          </cell>
          <cell r="M96">
            <v>43544.967773741002</v>
          </cell>
          <cell r="N96">
            <v>43769.431931945001</v>
          </cell>
          <cell r="O96">
            <v>43878.342881566001</v>
          </cell>
          <cell r="P96">
            <v>44117.400835466004</v>
          </cell>
        </row>
        <row r="97">
          <cell r="B97">
            <v>2833059.59387478</v>
          </cell>
          <cell r="C97">
            <v>2730187.8526846501</v>
          </cell>
          <cell r="D97">
            <v>3012492.5368657499</v>
          </cell>
          <cell r="E97">
            <v>3365007.6271437202</v>
          </cell>
          <cell r="F97">
            <v>3381861.60641495</v>
          </cell>
          <cell r="G97">
            <v>3442309.0435718698</v>
          </cell>
          <cell r="H97">
            <v>3675355.5766128702</v>
          </cell>
          <cell r="I97">
            <v>3782394.7818450201</v>
          </cell>
          <cell r="J97">
            <v>3760549.2278481601</v>
          </cell>
          <cell r="K97">
            <v>4057521.6287231902</v>
          </cell>
          <cell r="L97">
            <v>4195918.0146212298</v>
          </cell>
          <cell r="M97">
            <v>3698037.39785991</v>
          </cell>
          <cell r="N97">
            <v>3099943.39731905</v>
          </cell>
          <cell r="O97">
            <v>2387263.3058144599</v>
          </cell>
          <cell r="P97">
            <v>2213363.6695860899</v>
          </cell>
        </row>
        <row r="98"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</row>
        <row r="100"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</row>
        <row r="102"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</row>
        <row r="103"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</row>
        <row r="104"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</row>
        <row r="105"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B107">
            <v>1.6689499999999999E-4</v>
          </cell>
          <cell r="C107">
            <v>-2.62136E-4</v>
          </cell>
          <cell r="D107">
            <v>-1.616E-4</v>
          </cell>
          <cell r="E107">
            <v>-3.2612199999999998E-4</v>
          </cell>
          <cell r="F107">
            <v>3.43297E-4</v>
          </cell>
          <cell r="G107">
            <v>-8.4177899999999996E-4</v>
          </cell>
          <cell r="H107">
            <v>4.3270599999999999E-4</v>
          </cell>
          <cell r="I107">
            <v>1.6571000000000001E-5</v>
          </cell>
          <cell r="J107">
            <v>0.139361705</v>
          </cell>
          <cell r="K107">
            <v>0.30727898999999997</v>
          </cell>
          <cell r="L107">
            <v>0.34951917700000001</v>
          </cell>
          <cell r="M107">
            <v>0.10727674600000001</v>
          </cell>
          <cell r="N107">
            <v>9.3498704000000002E-2</v>
          </cell>
          <cell r="O107">
            <v>7.9048304E-2</v>
          </cell>
          <cell r="P107">
            <v>1300.0642438699999</v>
          </cell>
        </row>
        <row r="108">
          <cell r="B108">
            <v>2833059.59404168</v>
          </cell>
          <cell r="C108">
            <v>2730187.8524225201</v>
          </cell>
          <cell r="D108">
            <v>3012492.53670415</v>
          </cell>
          <cell r="E108">
            <v>3365007.6268175999</v>
          </cell>
          <cell r="F108">
            <v>3381861.6067582499</v>
          </cell>
          <cell r="G108">
            <v>3442309.0427301</v>
          </cell>
          <cell r="H108">
            <v>3675355.5770455799</v>
          </cell>
          <cell r="I108">
            <v>3782394.7818615902</v>
          </cell>
          <cell r="J108">
            <v>3760549.3672098699</v>
          </cell>
          <cell r="K108">
            <v>4057521.93600218</v>
          </cell>
          <cell r="L108">
            <v>4195918.36414041</v>
          </cell>
          <cell r="M108">
            <v>3698037.5051366598</v>
          </cell>
          <cell r="N108">
            <v>3099943.4908177601</v>
          </cell>
          <cell r="O108">
            <v>2387263.3848627699</v>
          </cell>
          <cell r="P108">
            <v>2214663.7338299602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_aea_pfc"/>
    </sheetNames>
    <sheetDataSet>
      <sheetData sheetId="0">
        <row r="7">
          <cell r="B7">
            <v>554348.47618645104</v>
          </cell>
          <cell r="C7">
            <v>446736.15625349898</v>
          </cell>
          <cell r="D7">
            <v>95595.136886086999</v>
          </cell>
          <cell r="E7">
            <v>151495.606613134</v>
          </cell>
          <cell r="F7">
            <v>115155.204125139</v>
          </cell>
          <cell r="G7">
            <v>128277.55498581901</v>
          </cell>
          <cell r="H7">
            <v>126155.070906901</v>
          </cell>
          <cell r="I7">
            <v>137543.04256974699</v>
          </cell>
          <cell r="J7">
            <v>388435.98678312398</v>
          </cell>
          <cell r="K7">
            <v>169607.23992528001</v>
          </cell>
          <cell r="L7">
            <v>121192.062051441</v>
          </cell>
          <cell r="M7">
            <v>139085.528166423</v>
          </cell>
          <cell r="N7">
            <v>184803.34265043199</v>
          </cell>
          <cell r="O7">
            <v>182000.31504134601</v>
          </cell>
          <cell r="P7">
            <v>107616.40284895401</v>
          </cell>
        </row>
        <row r="8">
          <cell r="B8">
            <v>47.145190564000004</v>
          </cell>
          <cell r="C8">
            <v>41.798724092</v>
          </cell>
          <cell r="D8">
            <v>36.707977851000003</v>
          </cell>
          <cell r="E8">
            <v>19.080954083000002</v>
          </cell>
          <cell r="F8">
            <v>9.6774501970000006</v>
          </cell>
          <cell r="G8">
            <v>5.9235030420000001</v>
          </cell>
          <cell r="H8">
            <v>0</v>
          </cell>
          <cell r="I8">
            <v>0</v>
          </cell>
          <cell r="J8">
            <v>0</v>
          </cell>
          <cell r="K8">
            <v>0.11537646999999999</v>
          </cell>
          <cell r="L8">
            <v>0.12081722</v>
          </cell>
          <cell r="M8">
            <v>0.46084995200000001</v>
          </cell>
          <cell r="N8">
            <v>0.57494996099999995</v>
          </cell>
          <cell r="O8">
            <v>0.51206035500000002</v>
          </cell>
          <cell r="P8">
            <v>0</v>
          </cell>
        </row>
        <row r="9">
          <cell r="B9">
            <v>38.613321196999998</v>
          </cell>
          <cell r="C9">
            <v>33.712553989</v>
          </cell>
          <cell r="D9">
            <v>29.712958134000001</v>
          </cell>
          <cell r="E9">
            <v>15.897668254999999</v>
          </cell>
          <cell r="F9">
            <v>8.0714992779999992</v>
          </cell>
          <cell r="G9">
            <v>4.9996835150000001</v>
          </cell>
          <cell r="H9">
            <v>0</v>
          </cell>
          <cell r="I9">
            <v>0</v>
          </cell>
          <cell r="J9">
            <v>0</v>
          </cell>
          <cell r="K9">
            <v>0.10086398000000001</v>
          </cell>
          <cell r="L9">
            <v>0.112680957</v>
          </cell>
          <cell r="M9">
            <v>0.429766494</v>
          </cell>
          <cell r="N9">
            <v>0.53597421999999995</v>
          </cell>
          <cell r="O9">
            <v>0.47720004799999999</v>
          </cell>
          <cell r="P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1.0425143E-2</v>
          </cell>
          <cell r="L10">
            <v>4.2752370000000003E-3</v>
          </cell>
          <cell r="M10">
            <v>1.6281581999999999E-2</v>
          </cell>
          <cell r="N10">
            <v>2.0776570000000001E-2</v>
          </cell>
          <cell r="O10">
            <v>1.8673016000000001E-2</v>
          </cell>
          <cell r="P10">
            <v>0</v>
          </cell>
        </row>
        <row r="11">
          <cell r="B11">
            <v>8.5318693670000005</v>
          </cell>
          <cell r="C11">
            <v>8.0861701040000007</v>
          </cell>
          <cell r="D11">
            <v>6.9950197169999999</v>
          </cell>
          <cell r="E11">
            <v>3.1832858279999998</v>
          </cell>
          <cell r="F11">
            <v>1.6059509190000001</v>
          </cell>
          <cell r="G11">
            <v>0.92381952700000003</v>
          </cell>
          <cell r="H11">
            <v>0</v>
          </cell>
          <cell r="I11">
            <v>0</v>
          </cell>
          <cell r="J11">
            <v>0</v>
          </cell>
          <cell r="K11">
            <v>4.0873469999999999E-3</v>
          </cell>
          <cell r="L11">
            <v>3.861026E-3</v>
          </cell>
          <cell r="M11">
            <v>1.4801876E-2</v>
          </cell>
          <cell r="N11">
            <v>1.8199171E-2</v>
          </cell>
          <cell r="O11">
            <v>1.618729E-2</v>
          </cell>
          <cell r="P11">
            <v>0</v>
          </cell>
        </row>
        <row r="12">
          <cell r="B12">
            <v>0.55455220299999997</v>
          </cell>
          <cell r="C12">
            <v>0.52543021700000003</v>
          </cell>
          <cell r="D12">
            <v>0.46045788300000001</v>
          </cell>
          <cell r="E12">
            <v>0.239503891</v>
          </cell>
          <cell r="F12">
            <v>0.12481055000000001</v>
          </cell>
          <cell r="G12">
            <v>7.3735655999999997E-2</v>
          </cell>
          <cell r="H12">
            <v>0</v>
          </cell>
          <cell r="I12">
            <v>0</v>
          </cell>
          <cell r="J12">
            <v>0</v>
          </cell>
          <cell r="K12">
            <v>3.8E-6</v>
          </cell>
          <cell r="L12">
            <v>2.48E-6</v>
          </cell>
          <cell r="M12">
            <v>8.9779999999999994E-6</v>
          </cell>
          <cell r="N12">
            <v>1.2071E-5</v>
          </cell>
          <cell r="O12">
            <v>9.8679999999999994E-6</v>
          </cell>
          <cell r="P12">
            <v>0</v>
          </cell>
        </row>
        <row r="13">
          <cell r="B13">
            <v>553011.889814739</v>
          </cell>
          <cell r="C13">
            <v>445667.209659232</v>
          </cell>
          <cell r="D13">
            <v>90636.863382449999</v>
          </cell>
          <cell r="E13">
            <v>148666.70139530001</v>
          </cell>
          <cell r="F13">
            <v>113818.228684595</v>
          </cell>
          <cell r="G13">
            <v>125673.86162044</v>
          </cell>
          <cell r="H13">
            <v>123663.159906901</v>
          </cell>
          <cell r="I13">
            <v>137543.04256974699</v>
          </cell>
          <cell r="J13">
            <v>388435.02558312402</v>
          </cell>
          <cell r="K13">
            <v>169605.089695434</v>
          </cell>
          <cell r="L13">
            <v>121186.710537311</v>
          </cell>
          <cell r="M13">
            <v>139076.018681274</v>
          </cell>
          <cell r="N13">
            <v>184792.99919871899</v>
          </cell>
          <cell r="O13">
            <v>181881.838573246</v>
          </cell>
          <cell r="P13">
            <v>107616.40284895401</v>
          </cell>
        </row>
        <row r="14">
          <cell r="B14">
            <v>178.97822172599999</v>
          </cell>
          <cell r="C14">
            <v>155.36576234899999</v>
          </cell>
          <cell r="D14">
            <v>136.45322858099999</v>
          </cell>
          <cell r="E14">
            <v>76.041061001000003</v>
          </cell>
          <cell r="F14">
            <v>44.099127350000003</v>
          </cell>
          <cell r="G14">
            <v>32.202040701999998</v>
          </cell>
          <cell r="H14">
            <v>0</v>
          </cell>
          <cell r="I14">
            <v>0</v>
          </cell>
          <cell r="J14">
            <v>0</v>
          </cell>
          <cell r="K14">
            <v>5.0315383999999998E-2</v>
          </cell>
          <cell r="L14">
            <v>3.8206230000000001E-2</v>
          </cell>
          <cell r="M14">
            <v>0.148117368</v>
          </cell>
          <cell r="N14">
            <v>0.183415679</v>
          </cell>
          <cell r="O14">
            <v>0.162346559</v>
          </cell>
          <cell r="P14">
            <v>0</v>
          </cell>
        </row>
        <row r="15">
          <cell r="B15">
            <v>464.50447816500002</v>
          </cell>
          <cell r="C15">
            <v>234.09203663</v>
          </cell>
          <cell r="D15">
            <v>1.0775836320000001</v>
          </cell>
          <cell r="E15">
            <v>0.53432497199999995</v>
          </cell>
          <cell r="F15">
            <v>0.213658968</v>
          </cell>
          <cell r="G15">
            <v>0.19110207100000001</v>
          </cell>
          <cell r="H15">
            <v>0</v>
          </cell>
          <cell r="I15">
            <v>0</v>
          </cell>
          <cell r="J15">
            <v>0</v>
          </cell>
          <cell r="K15">
            <v>6.7100190000000002E-3</v>
          </cell>
          <cell r="L15">
            <v>5.9268619999999998E-3</v>
          </cell>
          <cell r="M15">
            <v>2.3209276000000001E-2</v>
          </cell>
          <cell r="N15">
            <v>2.9008273000000001E-2</v>
          </cell>
          <cell r="O15">
            <v>2.5381667E-2</v>
          </cell>
          <cell r="P15">
            <v>0</v>
          </cell>
        </row>
        <row r="16">
          <cell r="B16">
            <v>9.5724945940000001</v>
          </cell>
          <cell r="C16">
            <v>8.4689314319999998</v>
          </cell>
          <cell r="D16">
            <v>7.3893697960000004</v>
          </cell>
          <cell r="E16">
            <v>3.7321022140000002</v>
          </cell>
          <cell r="F16">
            <v>2.0862441330000001</v>
          </cell>
          <cell r="G16">
            <v>1.1158843009999999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B17">
            <v>4.4585200289999998</v>
          </cell>
          <cell r="C17">
            <v>3.9676015680000001</v>
          </cell>
          <cell r="D17">
            <v>3.4893956510000002</v>
          </cell>
          <cell r="E17">
            <v>1.7653441590000001</v>
          </cell>
          <cell r="F17">
            <v>1.003201204</v>
          </cell>
          <cell r="G17">
            <v>0.58191738999999998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B18">
            <v>0.67405894300000002</v>
          </cell>
          <cell r="C18">
            <v>0.58478995700000003</v>
          </cell>
          <cell r="D18">
            <v>0.51673535299999995</v>
          </cell>
          <cell r="E18">
            <v>0.22887431899999999</v>
          </cell>
          <cell r="F18">
            <v>0.14028898200000001</v>
          </cell>
          <cell r="G18">
            <v>7.9545517999999996E-2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B19">
            <v>4.439915622</v>
          </cell>
          <cell r="C19">
            <v>3.9165399070000002</v>
          </cell>
          <cell r="D19">
            <v>3.3832387920000002</v>
          </cell>
          <cell r="E19">
            <v>1.737883737</v>
          </cell>
          <cell r="F19">
            <v>0.94275394700000004</v>
          </cell>
          <cell r="G19">
            <v>0.45442139399999998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B20">
            <v>30.011288414999999</v>
          </cell>
          <cell r="C20">
            <v>11.088848764</v>
          </cell>
          <cell r="D20">
            <v>22.272790318999999</v>
          </cell>
          <cell r="E20">
            <v>10.528524432999999</v>
          </cell>
          <cell r="F20">
            <v>5.7411110780000003</v>
          </cell>
          <cell r="G20">
            <v>3.1570272109999999</v>
          </cell>
          <cell r="H20">
            <v>0</v>
          </cell>
          <cell r="I20">
            <v>0</v>
          </cell>
          <cell r="J20">
            <v>0</v>
          </cell>
          <cell r="K20">
            <v>9.7679540000000006E-3</v>
          </cell>
          <cell r="L20">
            <v>1.0184487000000001E-2</v>
          </cell>
          <cell r="M20">
            <v>4.5984205E-2</v>
          </cell>
          <cell r="N20">
            <v>3.5114510000000002E-2</v>
          </cell>
          <cell r="O20">
            <v>3.8306527E-2</v>
          </cell>
          <cell r="P20">
            <v>0</v>
          </cell>
        </row>
        <row r="21">
          <cell r="B21">
            <v>544956.97470634803</v>
          </cell>
          <cell r="C21">
            <v>439294.58171075</v>
          </cell>
          <cell r="D21">
            <v>82026.991749843</v>
          </cell>
          <cell r="E21">
            <v>142206.966999328</v>
          </cell>
          <cell r="F21">
            <v>106066.679247515</v>
          </cell>
          <cell r="G21">
            <v>119047.502621123</v>
          </cell>
          <cell r="H21">
            <v>118481.682906901</v>
          </cell>
          <cell r="I21">
            <v>130388.44276974699</v>
          </cell>
          <cell r="J21">
            <v>378479.26128312398</v>
          </cell>
          <cell r="K21">
            <v>159800.45096739099</v>
          </cell>
          <cell r="L21">
            <v>111334.485141533</v>
          </cell>
          <cell r="M21">
            <v>109013.075880559</v>
          </cell>
          <cell r="N21">
            <v>156277.03754898501</v>
          </cell>
          <cell r="O21">
            <v>157470.66035215001</v>
          </cell>
          <cell r="P21">
            <v>83709.402848954007</v>
          </cell>
        </row>
        <row r="22">
          <cell r="B22">
            <v>3.3097969909999998</v>
          </cell>
          <cell r="C22">
            <v>2.7208448359999999</v>
          </cell>
          <cell r="D22">
            <v>2.53619671</v>
          </cell>
          <cell r="E22">
            <v>1.47792145</v>
          </cell>
          <cell r="F22">
            <v>0.89143261600000001</v>
          </cell>
          <cell r="G22">
            <v>12.783158058</v>
          </cell>
          <cell r="H22">
            <v>0</v>
          </cell>
          <cell r="I22">
            <v>0</v>
          </cell>
          <cell r="J22">
            <v>0</v>
          </cell>
          <cell r="K22">
            <v>6.3582260000000002E-2</v>
          </cell>
          <cell r="L22">
            <v>6.2197395000000003E-2</v>
          </cell>
          <cell r="M22">
            <v>0.24925249299999999</v>
          </cell>
          <cell r="N22">
            <v>0.29801036800000003</v>
          </cell>
          <cell r="O22">
            <v>0.24709790000000001</v>
          </cell>
          <cell r="P22">
            <v>0</v>
          </cell>
        </row>
        <row r="23">
          <cell r="B23">
            <v>85.782093481999993</v>
          </cell>
          <cell r="C23">
            <v>72.854449970000005</v>
          </cell>
          <cell r="D23">
            <v>64.441806764999995</v>
          </cell>
          <cell r="E23">
            <v>39.124919318000003</v>
          </cell>
          <cell r="F23">
            <v>24.495801548999999</v>
          </cell>
          <cell r="G23">
            <v>9.5320086970000002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B24">
            <v>4.2133705519999998</v>
          </cell>
          <cell r="C24">
            <v>3.7663188650000001</v>
          </cell>
          <cell r="D24">
            <v>3.3087127189999999</v>
          </cell>
          <cell r="E24">
            <v>1.88939572</v>
          </cell>
          <cell r="F24">
            <v>1.0158161000000001</v>
          </cell>
          <cell r="G24">
            <v>0.70562274300000005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B25">
            <v>81.568722930000007</v>
          </cell>
          <cell r="C25">
            <v>69.088131103999999</v>
          </cell>
          <cell r="D25">
            <v>61.133094047</v>
          </cell>
          <cell r="E25">
            <v>37.235523598</v>
          </cell>
          <cell r="F25">
            <v>23.479985449000001</v>
          </cell>
          <cell r="G25">
            <v>8.8263859539999991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B26">
            <v>235.180832552</v>
          </cell>
          <cell r="C26">
            <v>204.41923450600001</v>
          </cell>
          <cell r="D26">
            <v>178.73888306500001</v>
          </cell>
          <cell r="E26">
            <v>99.337105475000001</v>
          </cell>
          <cell r="F26">
            <v>55.232970264999999</v>
          </cell>
          <cell r="G26">
            <v>33.566847840000001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B27">
            <v>19.372996148999999</v>
          </cell>
          <cell r="C27">
            <v>15.894525617999999</v>
          </cell>
          <cell r="D27">
            <v>13.934563474999999</v>
          </cell>
          <cell r="E27">
            <v>8.052813124</v>
          </cell>
          <cell r="F27">
            <v>5.2776250559999998</v>
          </cell>
          <cell r="G27">
            <v>2.453511368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B28">
            <v>215.80783640300001</v>
          </cell>
          <cell r="C28">
            <v>188.524708887</v>
          </cell>
          <cell r="D28">
            <v>164.80431959000001</v>
          </cell>
          <cell r="E28">
            <v>91.284292351000005</v>
          </cell>
          <cell r="F28">
            <v>49.955345209000001</v>
          </cell>
          <cell r="G28">
            <v>31.113336472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B29">
            <v>4103.8861539400004</v>
          </cell>
          <cell r="C29">
            <v>3026.9476270169998</v>
          </cell>
          <cell r="D29">
            <v>5893.2783121940001</v>
          </cell>
          <cell r="E29">
            <v>5004.2368338249998</v>
          </cell>
          <cell r="F29">
            <v>6960.1242321809996</v>
          </cell>
          <cell r="G29">
            <v>6153.9690861890003</v>
          </cell>
          <cell r="H29">
            <v>5181.4769999999999</v>
          </cell>
          <cell r="I29">
            <v>7154.5998</v>
          </cell>
          <cell r="J29">
            <v>9955.7643000000007</v>
          </cell>
          <cell r="K29">
            <v>9801.7049999999999</v>
          </cell>
          <cell r="L29">
            <v>9849.0404999999992</v>
          </cell>
          <cell r="M29">
            <v>30050.639999999999</v>
          </cell>
          <cell r="N29">
            <v>28500.81</v>
          </cell>
          <cell r="O29">
            <v>24397.95</v>
          </cell>
          <cell r="P29">
            <v>23907</v>
          </cell>
        </row>
        <row r="30">
          <cell r="B30">
            <v>1.1550863570000001</v>
          </cell>
          <cell r="C30">
            <v>0.97338357499999995</v>
          </cell>
          <cell r="D30">
            <v>0.85349273400000003</v>
          </cell>
          <cell r="E30">
            <v>0.52412462900000001</v>
          </cell>
          <cell r="F30">
            <v>0.25263285400000002</v>
          </cell>
          <cell r="G30">
            <v>0.142606756</v>
          </cell>
          <cell r="H30">
            <v>0</v>
          </cell>
          <cell r="I30">
            <v>0</v>
          </cell>
          <cell r="J30">
            <v>0</v>
          </cell>
          <cell r="K30">
            <v>3.9437800000000002E-4</v>
          </cell>
          <cell r="L30">
            <v>3.2151700000000001E-4</v>
          </cell>
          <cell r="M30">
            <v>1.3372169999999999E-3</v>
          </cell>
          <cell r="N30">
            <v>1.640503E-3</v>
          </cell>
          <cell r="O30">
            <v>1.4570729999999999E-3</v>
          </cell>
          <cell r="P30">
            <v>0</v>
          </cell>
        </row>
        <row r="31">
          <cell r="B31">
            <v>2034.040094636</v>
          </cell>
          <cell r="C31">
            <v>1813.3427614029999</v>
          </cell>
          <cell r="D31">
            <v>1571.6727112619999</v>
          </cell>
          <cell r="E31">
            <v>767.52899785299996</v>
          </cell>
          <cell r="F31">
            <v>424.734308215</v>
          </cell>
          <cell r="G31">
            <v>237.18347819300001</v>
          </cell>
          <cell r="H31">
            <v>0</v>
          </cell>
          <cell r="I31">
            <v>0</v>
          </cell>
          <cell r="J31">
            <v>0</v>
          </cell>
          <cell r="K31">
            <v>2.0662431749999999</v>
          </cell>
          <cell r="L31">
            <v>2.3666219590000002</v>
          </cell>
          <cell r="M31">
            <v>9.184920537</v>
          </cell>
          <cell r="N31">
            <v>11.386227828000001</v>
          </cell>
          <cell r="O31">
            <v>9.9485604050000003</v>
          </cell>
          <cell r="P31">
            <v>0</v>
          </cell>
        </row>
        <row r="32">
          <cell r="B32">
            <v>808.39073158999997</v>
          </cell>
          <cell r="C32">
            <v>752.72799294200001</v>
          </cell>
          <cell r="D32">
            <v>655.32951731799994</v>
          </cell>
          <cell r="E32">
            <v>423.18259300800003</v>
          </cell>
          <cell r="F32">
            <v>215.99459763900001</v>
          </cell>
          <cell r="G32">
            <v>131.41402454000001</v>
          </cell>
          <cell r="H32">
            <v>0</v>
          </cell>
          <cell r="I32">
            <v>0</v>
          </cell>
          <cell r="J32">
            <v>0</v>
          </cell>
          <cell r="K32">
            <v>0.405214727</v>
          </cell>
          <cell r="L32">
            <v>0.34491312600000001</v>
          </cell>
          <cell r="M32">
            <v>1.30759903</v>
          </cell>
          <cell r="N32">
            <v>1.672639838</v>
          </cell>
          <cell r="O32">
            <v>1.4740171</v>
          </cell>
          <cell r="P32">
            <v>0</v>
          </cell>
        </row>
        <row r="33">
          <cell r="B33">
            <v>805.27532449099999</v>
          </cell>
          <cell r="C33">
            <v>749.94332992499994</v>
          </cell>
          <cell r="D33">
            <v>652.88889359799998</v>
          </cell>
          <cell r="E33">
            <v>421.37570299200002</v>
          </cell>
          <cell r="F33">
            <v>214.99808021800001</v>
          </cell>
          <cell r="G33">
            <v>130.80557485899999</v>
          </cell>
          <cell r="H33">
            <v>0</v>
          </cell>
          <cell r="I33">
            <v>0</v>
          </cell>
          <cell r="J33">
            <v>0</v>
          </cell>
          <cell r="K33">
            <v>0.405214727</v>
          </cell>
          <cell r="L33">
            <v>0.34491312600000001</v>
          </cell>
          <cell r="M33">
            <v>1.30759903</v>
          </cell>
          <cell r="N33">
            <v>1.672639838</v>
          </cell>
          <cell r="O33">
            <v>1.4740171</v>
          </cell>
          <cell r="P33">
            <v>0</v>
          </cell>
        </row>
        <row r="34">
          <cell r="B34">
            <v>3.115407099</v>
          </cell>
          <cell r="C34">
            <v>2.7846630170000002</v>
          </cell>
          <cell r="D34">
            <v>2.4406237210000001</v>
          </cell>
          <cell r="E34">
            <v>1.8068900160000001</v>
          </cell>
          <cell r="F34">
            <v>0.99651741999999999</v>
          </cell>
          <cell r="G34">
            <v>0.60844968099999996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B35">
            <v>100.10383594300001</v>
          </cell>
          <cell r="C35">
            <v>89.626075059000001</v>
          </cell>
          <cell r="D35">
            <v>75.827740231000007</v>
          </cell>
          <cell r="E35">
            <v>33.485887794999996</v>
          </cell>
          <cell r="F35">
            <v>17.683320233</v>
          </cell>
          <cell r="G35">
            <v>11.101734757999999</v>
          </cell>
          <cell r="H35">
            <v>0</v>
          </cell>
          <cell r="I35">
            <v>0</v>
          </cell>
          <cell r="J35">
            <v>0</v>
          </cell>
          <cell r="K35">
            <v>0.33150014700000002</v>
          </cell>
          <cell r="L35">
            <v>0.35652420200000001</v>
          </cell>
          <cell r="M35">
            <v>1.3423805879999999</v>
          </cell>
          <cell r="N35">
            <v>1.5455927359999999</v>
          </cell>
          <cell r="O35">
            <v>1.3310538649999999</v>
          </cell>
          <cell r="P35">
            <v>0</v>
          </cell>
        </row>
        <row r="36">
          <cell r="B36">
            <v>32.804801744000002</v>
          </cell>
          <cell r="C36">
            <v>29.273169016000001</v>
          </cell>
          <cell r="D36">
            <v>25.218310850000002</v>
          </cell>
          <cell r="E36">
            <v>14.268508783</v>
          </cell>
          <cell r="F36">
            <v>6.2617324649999997</v>
          </cell>
          <cell r="G36">
            <v>3.5793089880000002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B37">
            <v>67.299034199000005</v>
          </cell>
          <cell r="C37">
            <v>60.352906042999997</v>
          </cell>
          <cell r="D37">
            <v>50.609429380999998</v>
          </cell>
          <cell r="E37">
            <v>19.217379012999999</v>
          </cell>
          <cell r="F37">
            <v>11.421587768</v>
          </cell>
          <cell r="G37">
            <v>7.522425771</v>
          </cell>
          <cell r="H37">
            <v>0</v>
          </cell>
          <cell r="I37">
            <v>0</v>
          </cell>
          <cell r="J37">
            <v>0</v>
          </cell>
          <cell r="K37">
            <v>0.33150014700000002</v>
          </cell>
          <cell r="L37">
            <v>0.35652420200000001</v>
          </cell>
          <cell r="M37">
            <v>1.3423805879999999</v>
          </cell>
          <cell r="N37">
            <v>1.5455927359999999</v>
          </cell>
          <cell r="O37">
            <v>1.3310538649999999</v>
          </cell>
          <cell r="P37">
            <v>0</v>
          </cell>
        </row>
        <row r="38"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0.209975575</v>
          </cell>
          <cell r="L38">
            <v>0.25863193200000001</v>
          </cell>
          <cell r="M38">
            <v>1.000477625</v>
          </cell>
          <cell r="N38">
            <v>1.2712881469999999</v>
          </cell>
          <cell r="O38">
            <v>1.1219541120000001</v>
          </cell>
          <cell r="P38">
            <v>0</v>
          </cell>
        </row>
        <row r="39">
          <cell r="B39">
            <v>458.725794291</v>
          </cell>
          <cell r="C39">
            <v>286.25807567800001</v>
          </cell>
          <cell r="D39">
            <v>4280.661347235</v>
          </cell>
          <cell r="E39">
            <v>2451.4346961760002</v>
          </cell>
          <cell r="F39">
            <v>1130.05409624</v>
          </cell>
          <cell r="G39">
            <v>2464.456193173</v>
          </cell>
          <cell r="H39">
            <v>2394.1889999999999</v>
          </cell>
          <cell r="I39">
            <v>0</v>
          </cell>
          <cell r="J39">
            <v>0</v>
          </cell>
          <cell r="K39">
            <v>1.6647746000000001E-2</v>
          </cell>
          <cell r="L39">
            <v>2.0225542999999999E-2</v>
          </cell>
          <cell r="M39">
            <v>7.7753090999999996E-2</v>
          </cell>
          <cell r="N39">
            <v>9.6433455000000001E-2</v>
          </cell>
          <cell r="O39">
            <v>109.447916675</v>
          </cell>
          <cell r="P39">
            <v>0</v>
          </cell>
        </row>
        <row r="40">
          <cell r="B40">
            <v>0.62080037099999996</v>
          </cell>
          <cell r="C40">
            <v>0.57252471299999996</v>
          </cell>
          <cell r="D40">
            <v>0.47821042899999999</v>
          </cell>
          <cell r="E40">
            <v>0.29782122999999999</v>
          </cell>
          <cell r="F40">
            <v>0.17705544000000001</v>
          </cell>
          <cell r="G40">
            <v>0.111606703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B41">
            <v>458.10499391899998</v>
          </cell>
          <cell r="C41">
            <v>285.685550965</v>
          </cell>
          <cell r="D41">
            <v>4280.1831368060002</v>
          </cell>
          <cell r="E41">
            <v>2451.1368749459998</v>
          </cell>
          <cell r="F41">
            <v>1129.8770408</v>
          </cell>
          <cell r="G41">
            <v>2464.3445864710002</v>
          </cell>
          <cell r="H41">
            <v>2394.1889999999999</v>
          </cell>
          <cell r="I41">
            <v>0</v>
          </cell>
          <cell r="J41">
            <v>0</v>
          </cell>
          <cell r="K41">
            <v>1.6647746000000001E-2</v>
          </cell>
          <cell r="L41">
            <v>2.0225542999999999E-2</v>
          </cell>
          <cell r="M41">
            <v>7.7753090999999996E-2</v>
          </cell>
          <cell r="N41">
            <v>9.6433455000000001E-2</v>
          </cell>
          <cell r="O41">
            <v>109.447916675</v>
          </cell>
          <cell r="P41">
            <v>0</v>
          </cell>
        </row>
        <row r="42">
          <cell r="B42">
            <v>246.47663831200001</v>
          </cell>
          <cell r="C42">
            <v>218.19146208699999</v>
          </cell>
          <cell r="D42">
            <v>189.119472914</v>
          </cell>
          <cell r="E42">
            <v>110.869021895</v>
          </cell>
          <cell r="F42">
            <v>58.912437801999999</v>
          </cell>
          <cell r="G42">
            <v>34.531135399999997</v>
          </cell>
          <cell r="H42">
            <v>97.721999999999994</v>
          </cell>
          <cell r="I42">
            <v>0</v>
          </cell>
          <cell r="J42">
            <v>0.96120000000000005</v>
          </cell>
          <cell r="K42">
            <v>1.2539993700000001</v>
          </cell>
          <cell r="L42">
            <v>4.3908715589999998</v>
          </cell>
          <cell r="M42">
            <v>5.8111547950000002</v>
          </cell>
          <cell r="N42">
            <v>5.7127643240000001</v>
          </cell>
          <cell r="O42">
            <v>5.0676395919999999</v>
          </cell>
          <cell r="P42">
            <v>0</v>
          </cell>
        </row>
        <row r="43">
          <cell r="B43">
            <v>431.45875022600001</v>
          </cell>
          <cell r="C43">
            <v>385.729532877</v>
          </cell>
          <cell r="D43">
            <v>333.60239699200002</v>
          </cell>
          <cell r="E43">
            <v>187.903871055</v>
          </cell>
          <cell r="F43">
            <v>97.686934801999996</v>
          </cell>
          <cell r="G43">
            <v>61.792973643000003</v>
          </cell>
          <cell r="H43">
            <v>0</v>
          </cell>
          <cell r="I43">
            <v>0</v>
          </cell>
          <cell r="J43">
            <v>0</v>
          </cell>
          <cell r="K43">
            <v>0.46494843699999999</v>
          </cell>
          <cell r="L43">
            <v>0.458323064</v>
          </cell>
          <cell r="M43">
            <v>1.7653837800000001</v>
          </cell>
          <cell r="N43">
            <v>2.1948710939999998</v>
          </cell>
          <cell r="O43">
            <v>1.8939370360000001</v>
          </cell>
          <cell r="P43">
            <v>0</v>
          </cell>
        </row>
        <row r="44">
          <cell r="B44">
            <v>183.275701414</v>
          </cell>
          <cell r="C44">
            <v>162.986659178</v>
          </cell>
          <cell r="D44">
            <v>142.77006000099999</v>
          </cell>
          <cell r="E44">
            <v>76.812080676999997</v>
          </cell>
          <cell r="F44">
            <v>40.895084750000002</v>
          </cell>
          <cell r="G44">
            <v>23.558401951</v>
          </cell>
          <cell r="H44">
            <v>0</v>
          </cell>
          <cell r="I44">
            <v>0</v>
          </cell>
          <cell r="J44">
            <v>0</v>
          </cell>
          <cell r="K44">
            <v>5.9981621999999998E-2</v>
          </cell>
          <cell r="L44">
            <v>6.4558839000000007E-2</v>
          </cell>
          <cell r="M44">
            <v>0.24585886100000001</v>
          </cell>
          <cell r="N44">
            <v>0.302588723</v>
          </cell>
          <cell r="O44">
            <v>0.26162025100000003</v>
          </cell>
          <cell r="P44">
            <v>0</v>
          </cell>
        </row>
        <row r="45">
          <cell r="B45">
            <v>185.27673881600001</v>
          </cell>
          <cell r="C45">
            <v>166.95797526800001</v>
          </cell>
          <cell r="D45">
            <v>142.59050860400001</v>
          </cell>
          <cell r="E45">
            <v>79.314684592999996</v>
          </cell>
          <cell r="F45">
            <v>41.130268264999998</v>
          </cell>
          <cell r="G45">
            <v>27.770346734</v>
          </cell>
          <cell r="H45">
            <v>0</v>
          </cell>
          <cell r="I45">
            <v>0</v>
          </cell>
          <cell r="J45">
            <v>0</v>
          </cell>
          <cell r="K45">
            <v>0.212129332</v>
          </cell>
          <cell r="L45">
            <v>0.20909238399999999</v>
          </cell>
          <cell r="M45">
            <v>0.80884785800000003</v>
          </cell>
          <cell r="N45">
            <v>1.007421718</v>
          </cell>
          <cell r="O45">
            <v>0.85882430200000004</v>
          </cell>
          <cell r="P45">
            <v>0</v>
          </cell>
        </row>
        <row r="46">
          <cell r="B46">
            <v>62.906309995999997</v>
          </cell>
          <cell r="C46">
            <v>55.784898431000002</v>
          </cell>
          <cell r="D46">
            <v>48.241828386999998</v>
          </cell>
          <cell r="E46">
            <v>31.777105785</v>
          </cell>
          <cell r="F46">
            <v>15.661581786999999</v>
          </cell>
          <cell r="G46">
            <v>10.464224957000001</v>
          </cell>
          <cell r="H46">
            <v>0</v>
          </cell>
          <cell r="I46">
            <v>0</v>
          </cell>
          <cell r="J46">
            <v>0</v>
          </cell>
          <cell r="K46">
            <v>0.192837483</v>
          </cell>
          <cell r="L46">
            <v>0.184671841</v>
          </cell>
          <cell r="M46">
            <v>0.71067705999999997</v>
          </cell>
          <cell r="N46">
            <v>0.88486065300000005</v>
          </cell>
          <cell r="O46">
            <v>0.77349248299999995</v>
          </cell>
          <cell r="P46">
            <v>0</v>
          </cell>
        </row>
        <row r="47">
          <cell r="B47">
            <v>89.491691083999996</v>
          </cell>
          <cell r="C47">
            <v>80.197947873000004</v>
          </cell>
          <cell r="D47">
            <v>69.399868837</v>
          </cell>
          <cell r="E47">
            <v>34.007077967999997</v>
          </cell>
          <cell r="F47">
            <v>23.927382435999998</v>
          </cell>
          <cell r="G47">
            <v>12.332476399999999</v>
          </cell>
          <cell r="H47">
            <v>0</v>
          </cell>
          <cell r="I47">
            <v>0</v>
          </cell>
          <cell r="J47">
            <v>0</v>
          </cell>
          <cell r="K47">
            <v>5.1144751000000002E-2</v>
          </cell>
          <cell r="L47">
            <v>5.6917814999999997E-2</v>
          </cell>
          <cell r="M47">
            <v>0.21855501699999999</v>
          </cell>
          <cell r="N47">
            <v>0.27171266500000002</v>
          </cell>
          <cell r="O47">
            <v>0.238513425</v>
          </cell>
          <cell r="P47">
            <v>0</v>
          </cell>
        </row>
        <row r="48">
          <cell r="B48">
            <v>15.030990645999999</v>
          </cell>
          <cell r="C48">
            <v>13.640631507</v>
          </cell>
          <cell r="D48">
            <v>11.783803821999999</v>
          </cell>
          <cell r="E48">
            <v>7.6043136740000001</v>
          </cell>
          <cell r="F48">
            <v>3.933100043</v>
          </cell>
          <cell r="G48">
            <v>1.8841999190000001</v>
          </cell>
          <cell r="H48">
            <v>0</v>
          </cell>
          <cell r="I48">
            <v>0</v>
          </cell>
          <cell r="J48">
            <v>0</v>
          </cell>
          <cell r="K48">
            <v>5.1144751000000002E-2</v>
          </cell>
          <cell r="L48">
            <v>5.6917814999999997E-2</v>
          </cell>
          <cell r="M48">
            <v>0.21855501699999999</v>
          </cell>
          <cell r="N48">
            <v>0.27171266500000002</v>
          </cell>
          <cell r="O48">
            <v>0.238513425</v>
          </cell>
          <cell r="P48">
            <v>0</v>
          </cell>
        </row>
        <row r="49">
          <cell r="B49">
            <v>13.514848026999999</v>
          </cell>
          <cell r="C49">
            <v>12.3792486</v>
          </cell>
          <cell r="D49">
            <v>10.807119311999999</v>
          </cell>
          <cell r="E49">
            <v>0.335605924</v>
          </cell>
          <cell r="F49">
            <v>2.3489776789999999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B51">
            <v>59.864803791999996</v>
          </cell>
          <cell r="C51">
            <v>53.188192381</v>
          </cell>
          <cell r="D51">
            <v>45.947780895999998</v>
          </cell>
          <cell r="E51">
            <v>25.462669453</v>
          </cell>
          <cell r="F51">
            <v>17.394578741</v>
          </cell>
          <cell r="G51">
            <v>10.280613779999999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B52">
            <v>1.0810486189999999</v>
          </cell>
          <cell r="C52">
            <v>0.98987538399999997</v>
          </cell>
          <cell r="D52">
            <v>0.86116480699999998</v>
          </cell>
          <cell r="E52">
            <v>0.60448891699999996</v>
          </cell>
          <cell r="F52">
            <v>0.25072597299999999</v>
          </cell>
          <cell r="G52">
            <v>0.167662701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B53">
            <v>8.3729117350000006</v>
          </cell>
          <cell r="C53">
            <v>7.5217739769999996</v>
          </cell>
          <cell r="D53">
            <v>6.4754796299999997</v>
          </cell>
          <cell r="E53">
            <v>3.5363414679999998</v>
          </cell>
          <cell r="F53">
            <v>1.9067077960000001</v>
          </cell>
          <cell r="G53">
            <v>1.0494854</v>
          </cell>
          <cell r="H53">
            <v>0</v>
          </cell>
          <cell r="I53">
            <v>0</v>
          </cell>
          <cell r="J53">
            <v>0</v>
          </cell>
          <cell r="K53">
            <v>1.219239E-3</v>
          </cell>
          <cell r="L53">
            <v>1.392702E-3</v>
          </cell>
          <cell r="M53">
            <v>5.3856540000000001E-3</v>
          </cell>
          <cell r="N53">
            <v>6.7092059999999997E-3</v>
          </cell>
          <cell r="O53">
            <v>5.8012089999999999E-3</v>
          </cell>
          <cell r="P53">
            <v>0</v>
          </cell>
        </row>
        <row r="54">
          <cell r="B54">
            <v>0.62478735600000002</v>
          </cell>
          <cell r="C54">
            <v>0.58603494700000003</v>
          </cell>
          <cell r="D54">
            <v>0.48501528700000002</v>
          </cell>
          <cell r="E54">
            <v>0.39260232299999998</v>
          </cell>
          <cell r="F54">
            <v>0.15300594100000001</v>
          </cell>
          <cell r="G54">
            <v>10.881755676999999</v>
          </cell>
          <cell r="H54">
            <v>0</v>
          </cell>
          <cell r="I54">
            <v>0</v>
          </cell>
          <cell r="J54">
            <v>0</v>
          </cell>
          <cell r="K54">
            <v>7.7815800000000004E-4</v>
          </cell>
          <cell r="L54">
            <v>4.1321799999999997E-4</v>
          </cell>
          <cell r="M54">
            <v>1.5795799999999999E-3</v>
          </cell>
          <cell r="N54">
            <v>1.9917630000000001E-3</v>
          </cell>
          <cell r="O54">
            <v>1.6663260000000001E-3</v>
          </cell>
          <cell r="P54">
            <v>0</v>
          </cell>
        </row>
        <row r="55">
          <cell r="B55">
            <v>0.62478735600000002</v>
          </cell>
          <cell r="C55">
            <v>0.58603494700000003</v>
          </cell>
          <cell r="D55">
            <v>0.48501528700000002</v>
          </cell>
          <cell r="E55">
            <v>0.39260232299999998</v>
          </cell>
          <cell r="F55">
            <v>0.15300594100000001</v>
          </cell>
          <cell r="G55">
            <v>8.3235830999999996E-2</v>
          </cell>
          <cell r="H55">
            <v>0</v>
          </cell>
          <cell r="I55">
            <v>0</v>
          </cell>
          <cell r="J55">
            <v>0</v>
          </cell>
          <cell r="K55">
            <v>7.7815800000000004E-4</v>
          </cell>
          <cell r="L55">
            <v>4.1321799999999997E-4</v>
          </cell>
          <cell r="M55">
            <v>1.5795799999999999E-3</v>
          </cell>
          <cell r="N55">
            <v>1.9917630000000001E-3</v>
          </cell>
          <cell r="O55">
            <v>1.6663260000000001E-3</v>
          </cell>
          <cell r="P55">
            <v>0</v>
          </cell>
        </row>
        <row r="56"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B57">
            <v>0.62478735600000002</v>
          </cell>
          <cell r="C57">
            <v>0.58603494700000003</v>
          </cell>
          <cell r="D57">
            <v>0.48501528700000002</v>
          </cell>
          <cell r="E57">
            <v>0.39260232299999998</v>
          </cell>
          <cell r="F57">
            <v>0.15300594100000001</v>
          </cell>
          <cell r="G57">
            <v>8.3235830999999996E-2</v>
          </cell>
          <cell r="H57">
            <v>0</v>
          </cell>
          <cell r="I57">
            <v>0</v>
          </cell>
          <cell r="J57">
            <v>0</v>
          </cell>
          <cell r="K57">
            <v>7.7815800000000004E-4</v>
          </cell>
          <cell r="L57">
            <v>4.1321799999999997E-4</v>
          </cell>
          <cell r="M57">
            <v>1.5795799999999999E-3</v>
          </cell>
          <cell r="N57">
            <v>1.9917630000000001E-3</v>
          </cell>
          <cell r="O57">
            <v>1.6663260000000001E-3</v>
          </cell>
          <cell r="P57">
            <v>0</v>
          </cell>
        </row>
        <row r="58"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10.798519846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B64">
            <v>6.2931191909999997</v>
          </cell>
          <cell r="C64">
            <v>5.5847081980000004</v>
          </cell>
          <cell r="D64">
            <v>4.811921484</v>
          </cell>
          <cell r="E64">
            <v>3.569898035</v>
          </cell>
          <cell r="F64">
            <v>4.1796584729999999</v>
          </cell>
          <cell r="G64">
            <v>3.4853959489999999</v>
          </cell>
          <cell r="H64">
            <v>0</v>
          </cell>
          <cell r="I64">
            <v>0</v>
          </cell>
          <cell r="J64">
            <v>0</v>
          </cell>
          <cell r="K64">
            <v>5.9076789999999999E-3</v>
          </cell>
          <cell r="L64">
            <v>4.7288130000000001E-3</v>
          </cell>
          <cell r="M64">
            <v>1.8111287E-2</v>
          </cell>
          <cell r="N64">
            <v>2.2698830999999999E-2</v>
          </cell>
          <cell r="O64">
            <v>1.9813897E-2</v>
          </cell>
          <cell r="P64">
            <v>0</v>
          </cell>
        </row>
        <row r="65"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B66">
            <v>32.874507352999998</v>
          </cell>
          <cell r="C66">
            <v>29.451310323000001</v>
          </cell>
          <cell r="D66">
            <v>25.259522950000001</v>
          </cell>
          <cell r="E66">
            <v>11.223973389999999</v>
          </cell>
          <cell r="F66">
            <v>6.9938534199999998</v>
          </cell>
          <cell r="G66">
            <v>4.6091642620000002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B67">
            <v>32.023258411999997</v>
          </cell>
          <cell r="C67">
            <v>28.746305399000001</v>
          </cell>
          <cell r="D67">
            <v>24.633777979000001</v>
          </cell>
          <cell r="E67">
            <v>10.765595897000001</v>
          </cell>
          <cell r="F67">
            <v>6.7807965360000004</v>
          </cell>
          <cell r="G67">
            <v>4.4945159270000001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B68">
            <v>31.634436285</v>
          </cell>
          <cell r="C68">
            <v>28.404309511000001</v>
          </cell>
          <cell r="D68">
            <v>24.338047807999999</v>
          </cell>
          <cell r="E68">
            <v>10.617147846</v>
          </cell>
          <cell r="F68">
            <v>6.6939764459999997</v>
          </cell>
          <cell r="G68">
            <v>4.438759611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B69">
            <v>0.38882212700000002</v>
          </cell>
          <cell r="C69">
            <v>0.34199588800000003</v>
          </cell>
          <cell r="D69">
            <v>0.29573017099999999</v>
          </cell>
          <cell r="E69">
            <v>0.148448051</v>
          </cell>
          <cell r="F69">
            <v>8.6820090000000003E-2</v>
          </cell>
          <cell r="G69">
            <v>5.5756315000000001E-2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B70">
            <v>0.845942321</v>
          </cell>
          <cell r="C70">
            <v>0.700080437</v>
          </cell>
          <cell r="D70">
            <v>0.62172761499999996</v>
          </cell>
          <cell r="E70">
            <v>0.45638792700000003</v>
          </cell>
          <cell r="F70">
            <v>0.211983004</v>
          </cell>
          <cell r="G70">
            <v>0.114134467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B71">
            <v>5.3066199999999997E-3</v>
          </cell>
          <cell r="C71">
            <v>4.9244880000000003E-3</v>
          </cell>
          <cell r="D71">
            <v>4.0173559999999997E-3</v>
          </cell>
          <cell r="E71">
            <v>1.9895659999999999E-3</v>
          </cell>
          <cell r="F71">
            <v>1.073879E-3</v>
          </cell>
          <cell r="G71">
            <v>5.1386699999999999E-4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B72">
            <v>5.3066199999999997E-3</v>
          </cell>
          <cell r="C72">
            <v>4.9244880000000003E-3</v>
          </cell>
          <cell r="D72">
            <v>4.0173559999999997E-3</v>
          </cell>
          <cell r="E72">
            <v>1.9895659999999999E-3</v>
          </cell>
          <cell r="F72">
            <v>1.073879E-3</v>
          </cell>
          <cell r="G72">
            <v>5.1386699999999999E-4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B74">
            <v>6.6286682890000002</v>
          </cell>
          <cell r="C74">
            <v>6.022390186</v>
          </cell>
          <cell r="D74">
            <v>5.1785096460000002</v>
          </cell>
          <cell r="E74">
            <v>3.2528000439999998</v>
          </cell>
          <cell r="F74">
            <v>1.437151743</v>
          </cell>
          <cell r="G74">
            <v>3.2571330189999999</v>
          </cell>
          <cell r="H74">
            <v>0</v>
          </cell>
          <cell r="I74">
            <v>0</v>
          </cell>
          <cell r="J74">
            <v>0</v>
          </cell>
          <cell r="K74">
            <v>2.4983410000000001E-2</v>
          </cell>
          <cell r="L74">
            <v>3.3534728E-2</v>
          </cell>
          <cell r="M74">
            <v>0.129226339</v>
          </cell>
          <cell r="N74">
            <v>0.16333573900000001</v>
          </cell>
          <cell r="O74">
            <v>0.143751931</v>
          </cell>
          <cell r="P74">
            <v>0</v>
          </cell>
        </row>
        <row r="75"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2.4125402299999998</v>
          </cell>
          <cell r="H75">
            <v>0</v>
          </cell>
          <cell r="I75">
            <v>0</v>
          </cell>
          <cell r="J75">
            <v>0</v>
          </cell>
          <cell r="K75">
            <v>4.3757149999999996E-3</v>
          </cell>
          <cell r="L75">
            <v>5.1272130000000003E-3</v>
          </cell>
          <cell r="M75">
            <v>2.0429655000000001E-2</v>
          </cell>
          <cell r="N75">
            <v>2.6123422E-2</v>
          </cell>
          <cell r="O75">
            <v>2.2159538999999999E-2</v>
          </cell>
          <cell r="P75">
            <v>0</v>
          </cell>
        </row>
        <row r="76"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B78">
            <v>6.6286682890000002</v>
          </cell>
          <cell r="C78">
            <v>6.022390186</v>
          </cell>
          <cell r="D78">
            <v>5.1785096460000002</v>
          </cell>
          <cell r="E78">
            <v>3.2528000439999998</v>
          </cell>
          <cell r="F78">
            <v>1.437151743</v>
          </cell>
          <cell r="G78">
            <v>0.84459278900000001</v>
          </cell>
          <cell r="H78">
            <v>0</v>
          </cell>
          <cell r="I78">
            <v>0</v>
          </cell>
          <cell r="J78">
            <v>0</v>
          </cell>
          <cell r="K78">
            <v>2.0607694999999999E-2</v>
          </cell>
          <cell r="L78">
            <v>2.8407515000000001E-2</v>
          </cell>
          <cell r="M78">
            <v>0.108796685</v>
          </cell>
          <cell r="N78">
            <v>0.137212316</v>
          </cell>
          <cell r="O78">
            <v>0.12159239299999999</v>
          </cell>
          <cell r="P78">
            <v>0</v>
          </cell>
        </row>
        <row r="79"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B80">
            <v>0.67365201799999996</v>
          </cell>
          <cell r="C80">
            <v>0.60068990200000005</v>
          </cell>
          <cell r="D80">
            <v>0.52105884800000002</v>
          </cell>
          <cell r="E80">
            <v>0.23371028699999999</v>
          </cell>
          <cell r="F80">
            <v>0.11745889800000001</v>
          </cell>
          <cell r="G80">
            <v>6.6147160999999996E-2</v>
          </cell>
          <cell r="H80">
            <v>0</v>
          </cell>
          <cell r="I80">
            <v>0</v>
          </cell>
          <cell r="J80">
            <v>0</v>
          </cell>
          <cell r="K80">
            <v>8.5588700000000005E-4</v>
          </cell>
          <cell r="L80">
            <v>5.1129799999999998E-4</v>
          </cell>
          <cell r="M80">
            <v>1.9633810000000002E-3</v>
          </cell>
          <cell r="N80">
            <v>2.466312E-3</v>
          </cell>
          <cell r="O80">
            <v>2.160384E-3</v>
          </cell>
          <cell r="P80">
            <v>0</v>
          </cell>
        </row>
        <row r="81">
          <cell r="B81">
            <v>6.2719929319999999</v>
          </cell>
          <cell r="C81">
            <v>5.5961345739999997</v>
          </cell>
          <cell r="D81">
            <v>4.8459057330000004</v>
          </cell>
          <cell r="E81">
            <v>2.8014160690000001</v>
          </cell>
          <cell r="F81">
            <v>1.595758845</v>
          </cell>
          <cell r="G81">
            <v>1.10751266</v>
          </cell>
          <cell r="H81">
            <v>0</v>
          </cell>
          <cell r="I81">
            <v>0</v>
          </cell>
          <cell r="J81">
            <v>0</v>
          </cell>
          <cell r="K81">
            <v>5.7788000000000003E-5</v>
          </cell>
          <cell r="L81">
            <v>6.6165000000000001E-5</v>
          </cell>
          <cell r="M81">
            <v>2.5436499999999999E-4</v>
          </cell>
          <cell r="N81">
            <v>3.2146200000000001E-4</v>
          </cell>
          <cell r="O81">
            <v>2.7907700000000003E-4</v>
          </cell>
          <cell r="P81">
            <v>0</v>
          </cell>
        </row>
        <row r="82">
          <cell r="B82">
            <v>0.192046773</v>
          </cell>
          <cell r="C82">
            <v>0.171081813</v>
          </cell>
          <cell r="D82">
            <v>0.14780770800000001</v>
          </cell>
          <cell r="E82">
            <v>9.1793635999999998E-2</v>
          </cell>
          <cell r="F82">
            <v>3.9179472999999999E-2</v>
          </cell>
          <cell r="G82">
            <v>3.4150249000000001E-2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B83">
            <v>6.0799461590000003</v>
          </cell>
          <cell r="C83">
            <v>5.4250527609999999</v>
          </cell>
          <cell r="D83">
            <v>4.6980980250000002</v>
          </cell>
          <cell r="E83">
            <v>2.7096224329999998</v>
          </cell>
          <cell r="F83">
            <v>1.5565793720000001</v>
          </cell>
          <cell r="G83">
            <v>1.073362411</v>
          </cell>
          <cell r="H83">
            <v>0</v>
          </cell>
          <cell r="I83">
            <v>0</v>
          </cell>
          <cell r="J83">
            <v>0</v>
          </cell>
          <cell r="K83">
            <v>5.7788000000000003E-5</v>
          </cell>
          <cell r="L83">
            <v>6.6165000000000001E-5</v>
          </cell>
          <cell r="M83">
            <v>2.5436499999999999E-4</v>
          </cell>
          <cell r="N83">
            <v>3.2146200000000001E-4</v>
          </cell>
          <cell r="O83">
            <v>2.7907700000000003E-4</v>
          </cell>
          <cell r="P83">
            <v>0</v>
          </cell>
        </row>
        <row r="84">
          <cell r="B84">
            <v>0.99411615900000005</v>
          </cell>
          <cell r="C84">
            <v>0.88237933599999996</v>
          </cell>
          <cell r="D84">
            <v>0.74456834699999996</v>
          </cell>
          <cell r="E84">
            <v>0.35935115099999998</v>
          </cell>
          <cell r="F84">
            <v>0.20873340200000001</v>
          </cell>
          <cell r="G84">
            <v>0.12675393900000001</v>
          </cell>
          <cell r="H84">
            <v>0</v>
          </cell>
          <cell r="I84">
            <v>0</v>
          </cell>
          <cell r="J84">
            <v>0</v>
          </cell>
          <cell r="K84">
            <v>4.3315360000000004E-3</v>
          </cell>
          <cell r="L84">
            <v>5.0775940000000004E-3</v>
          </cell>
          <cell r="M84">
            <v>1.8781303999999999E-2</v>
          </cell>
          <cell r="N84">
            <v>2.3896684000000001E-2</v>
          </cell>
          <cell r="O84">
            <v>2.0964212999999999E-2</v>
          </cell>
          <cell r="P84">
            <v>0</v>
          </cell>
        </row>
        <row r="85">
          <cell r="B85">
            <v>0.89212889100000003</v>
          </cell>
          <cell r="C85">
            <v>0.79066796900000003</v>
          </cell>
          <cell r="D85">
            <v>0.66600919000000003</v>
          </cell>
          <cell r="E85">
            <v>0.31117033199999999</v>
          </cell>
          <cell r="F85">
            <v>0.18175329900000001</v>
          </cell>
          <cell r="G85">
            <v>0.11197102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B86">
            <v>0.10198726700000001</v>
          </cell>
          <cell r="C86">
            <v>9.1711367000000002E-2</v>
          </cell>
          <cell r="D86">
            <v>7.8559157000000004E-2</v>
          </cell>
          <cell r="E86">
            <v>4.8180819E-2</v>
          </cell>
          <cell r="F86">
            <v>2.6980102999999998E-2</v>
          </cell>
          <cell r="G86">
            <v>1.4782919E-2</v>
          </cell>
          <cell r="H86">
            <v>0</v>
          </cell>
          <cell r="I86">
            <v>0</v>
          </cell>
          <cell r="J86">
            <v>0</v>
          </cell>
          <cell r="K86">
            <v>4.3315360000000004E-3</v>
          </cell>
          <cell r="L86">
            <v>5.0775940000000004E-3</v>
          </cell>
          <cell r="M86">
            <v>1.8781303999999999E-2</v>
          </cell>
          <cell r="N86">
            <v>2.3896684000000001E-2</v>
          </cell>
          <cell r="O86">
            <v>2.0964212999999999E-2</v>
          </cell>
          <cell r="P86">
            <v>0</v>
          </cell>
        </row>
        <row r="87"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</row>
        <row r="88"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</row>
        <row r="89"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</row>
        <row r="90"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</row>
        <row r="91"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</row>
        <row r="92"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</row>
        <row r="93"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</row>
        <row r="97">
          <cell r="B97">
            <v>554348.47618645104</v>
          </cell>
          <cell r="C97">
            <v>446736.15625349898</v>
          </cell>
          <cell r="D97">
            <v>95595.136886086999</v>
          </cell>
          <cell r="E97">
            <v>151495.606613134</v>
          </cell>
          <cell r="F97">
            <v>115155.204125139</v>
          </cell>
          <cell r="G97">
            <v>128277.55498581901</v>
          </cell>
          <cell r="H97">
            <v>126155.070906901</v>
          </cell>
          <cell r="I97">
            <v>137543.04256974699</v>
          </cell>
          <cell r="J97">
            <v>388435.98678312398</v>
          </cell>
          <cell r="K97">
            <v>169607.23992528001</v>
          </cell>
          <cell r="L97">
            <v>121192.062051441</v>
          </cell>
          <cell r="M97">
            <v>139085.528166423</v>
          </cell>
          <cell r="N97">
            <v>184803.34265043199</v>
          </cell>
          <cell r="O97">
            <v>182000.31504134601</v>
          </cell>
          <cell r="P97">
            <v>107616.40284895401</v>
          </cell>
        </row>
        <row r="98"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</row>
        <row r="100"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</row>
        <row r="102"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</row>
        <row r="103"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</row>
        <row r="104"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</row>
        <row r="105"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B107">
            <v>0</v>
          </cell>
          <cell r="C107">
            <v>1.0000000000000001E-9</v>
          </cell>
          <cell r="D107">
            <v>0</v>
          </cell>
          <cell r="E107">
            <v>0</v>
          </cell>
          <cell r="F107">
            <v>0</v>
          </cell>
          <cell r="G107">
            <v>-1.0000000000000001E-9</v>
          </cell>
          <cell r="H107">
            <v>0</v>
          </cell>
          <cell r="I107">
            <v>0</v>
          </cell>
          <cell r="J107">
            <v>0</v>
          </cell>
          <cell r="K107">
            <v>-1.0000000000000001E-9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</row>
        <row r="108">
          <cell r="B108">
            <v>554348.47618645104</v>
          </cell>
          <cell r="C108">
            <v>446736.15625350003</v>
          </cell>
          <cell r="D108">
            <v>95595.136886086999</v>
          </cell>
          <cell r="E108">
            <v>151495.606613134</v>
          </cell>
          <cell r="F108">
            <v>115155.204125139</v>
          </cell>
          <cell r="G108">
            <v>128277.554985818</v>
          </cell>
          <cell r="H108">
            <v>126155.070906901</v>
          </cell>
          <cell r="I108">
            <v>137543.04256974699</v>
          </cell>
          <cell r="J108">
            <v>388435.98678312398</v>
          </cell>
          <cell r="K108">
            <v>169607.23992527899</v>
          </cell>
          <cell r="L108">
            <v>121192.062051441</v>
          </cell>
          <cell r="M108">
            <v>139085.528166423</v>
          </cell>
          <cell r="N108">
            <v>184803.34265043199</v>
          </cell>
          <cell r="O108">
            <v>182000.31504134601</v>
          </cell>
          <cell r="P108">
            <v>107616.40284895401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_aea_sf6"/>
    </sheetNames>
    <sheetDataSet>
      <sheetData sheetId="0">
        <row r="7">
          <cell r="B7">
            <v>90560.471070040003</v>
          </cell>
          <cell r="C7">
            <v>96700.680346955996</v>
          </cell>
          <cell r="D7">
            <v>109203.59184537899</v>
          </cell>
          <cell r="E7">
            <v>114834.27036513</v>
          </cell>
          <cell r="F7">
            <v>115642.228859222</v>
          </cell>
          <cell r="G7">
            <v>121904.198351124</v>
          </cell>
          <cell r="H7">
            <v>98633.229469129001</v>
          </cell>
          <cell r="I7">
            <v>96098.596695832006</v>
          </cell>
          <cell r="J7">
            <v>100977.839924186</v>
          </cell>
          <cell r="K7">
            <v>105060.680371614</v>
          </cell>
          <cell r="L7">
            <v>98248.360531204002</v>
          </cell>
          <cell r="M7">
            <v>110185.532185371</v>
          </cell>
          <cell r="N7">
            <v>115339.505404721</v>
          </cell>
          <cell r="O7">
            <v>100951.735742613</v>
          </cell>
          <cell r="P7">
            <v>102207.58441551399</v>
          </cell>
        </row>
        <row r="8">
          <cell r="B8">
            <v>82.32101179</v>
          </cell>
          <cell r="C8">
            <v>78.096752754999997</v>
          </cell>
          <cell r="D8">
            <v>73.697468842000006</v>
          </cell>
          <cell r="E8">
            <v>70.126366852000004</v>
          </cell>
          <cell r="F8">
            <v>66.153966346000004</v>
          </cell>
          <cell r="G8">
            <v>61.713331949000001</v>
          </cell>
          <cell r="H8">
            <v>61.116281864999998</v>
          </cell>
          <cell r="I8">
            <v>48.240763958999999</v>
          </cell>
          <cell r="J8">
            <v>42.315198780999999</v>
          </cell>
          <cell r="K8">
            <v>38.639400631000001</v>
          </cell>
          <cell r="L8">
            <v>35.506996579000003</v>
          </cell>
          <cell r="M8">
            <v>31.771160384000002</v>
          </cell>
          <cell r="N8">
            <v>28.131001718</v>
          </cell>
          <cell r="O8">
            <v>24.779858009000002</v>
          </cell>
          <cell r="P8">
            <v>21.415348615999999</v>
          </cell>
        </row>
        <row r="9">
          <cell r="B9">
            <v>82.32101179</v>
          </cell>
          <cell r="C9">
            <v>78.096752754999997</v>
          </cell>
          <cell r="D9">
            <v>73.697468842000006</v>
          </cell>
          <cell r="E9">
            <v>70.126366852000004</v>
          </cell>
          <cell r="F9">
            <v>66.153966346000004</v>
          </cell>
          <cell r="G9">
            <v>61.713331949000001</v>
          </cell>
          <cell r="H9">
            <v>61.116281864999998</v>
          </cell>
          <cell r="I9">
            <v>46.033742111000002</v>
          </cell>
          <cell r="J9">
            <v>40.362802883999997</v>
          </cell>
          <cell r="K9">
            <v>36.610053248</v>
          </cell>
          <cell r="L9">
            <v>34.730573530999997</v>
          </cell>
          <cell r="M9">
            <v>31.07395721</v>
          </cell>
          <cell r="N9">
            <v>27.507676096000001</v>
          </cell>
          <cell r="O9">
            <v>24.228733596000001</v>
          </cell>
          <cell r="P9">
            <v>20.943208879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2.122697311</v>
          </cell>
          <cell r="J10">
            <v>1.9108488109999999</v>
          </cell>
          <cell r="K10">
            <v>1.996167713</v>
          </cell>
          <cell r="L10">
            <v>0.72615608200000004</v>
          </cell>
          <cell r="M10">
            <v>0.652223204</v>
          </cell>
          <cell r="N10">
            <v>0.58373697499999999</v>
          </cell>
          <cell r="O10">
            <v>0.516166334</v>
          </cell>
          <cell r="P10">
            <v>0.44182808200000001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8.4324536000000005E-2</v>
          </cell>
          <cell r="J11">
            <v>4.1547085999999997E-2</v>
          </cell>
          <cell r="K11">
            <v>3.3179669000000002E-2</v>
          </cell>
          <cell r="L11">
            <v>5.0266966000000003E-2</v>
          </cell>
          <cell r="M11">
            <v>4.4979970000000001E-2</v>
          </cell>
          <cell r="N11">
            <v>3.9588646999999998E-2</v>
          </cell>
          <cell r="O11">
            <v>3.4958079000000003E-2</v>
          </cell>
          <cell r="P11">
            <v>3.0311655E-2</v>
          </cell>
        </row>
        <row r="12">
          <cell r="B12">
            <v>1.4292031089999999</v>
          </cell>
          <cell r="C12">
            <v>1.410567632</v>
          </cell>
          <cell r="D12">
            <v>1.331578895</v>
          </cell>
          <cell r="E12">
            <v>1.2612667689999999</v>
          </cell>
          <cell r="F12">
            <v>1.0357394120000001</v>
          </cell>
          <cell r="G12">
            <v>0.89066641999999996</v>
          </cell>
          <cell r="H12">
            <v>1.1005625590000001</v>
          </cell>
          <cell r="I12">
            <v>4.319491E-3</v>
          </cell>
          <cell r="J12">
            <v>3.698191E-3</v>
          </cell>
          <cell r="K12">
            <v>4.3903789999999998E-3</v>
          </cell>
          <cell r="L12">
            <v>2.6404739999999999E-3</v>
          </cell>
          <cell r="M12">
            <v>2.3223089999999998E-3</v>
          </cell>
          <cell r="N12">
            <v>2.1306680000000001E-3</v>
          </cell>
          <cell r="O12">
            <v>1.810763E-3</v>
          </cell>
          <cell r="P12">
            <v>1.5661850000000001E-3</v>
          </cell>
        </row>
        <row r="13">
          <cell r="B13">
            <v>3525.6182931070002</v>
          </cell>
          <cell r="C13">
            <v>3315.4898645600001</v>
          </cell>
          <cell r="D13">
            <v>4701.7399613950001</v>
          </cell>
          <cell r="E13">
            <v>6783.3152651319997</v>
          </cell>
          <cell r="F13">
            <v>4145.5406340950003</v>
          </cell>
          <cell r="G13">
            <v>4631.6479266189999</v>
          </cell>
          <cell r="H13">
            <v>4962.2136161529997</v>
          </cell>
          <cell r="I13">
            <v>4486.8956519789999</v>
          </cell>
          <cell r="J13">
            <v>9117.9163820619997</v>
          </cell>
          <cell r="K13">
            <v>7340.5274711579996</v>
          </cell>
          <cell r="L13">
            <v>8566.0315846020003</v>
          </cell>
          <cell r="M13">
            <v>26400.547466626998</v>
          </cell>
          <cell r="N13">
            <v>30432.942002281001</v>
          </cell>
          <cell r="O13">
            <v>21786.343330787</v>
          </cell>
          <cell r="P13">
            <v>19375.948792632</v>
          </cell>
        </row>
        <row r="14">
          <cell r="B14">
            <v>48.733444466999998</v>
          </cell>
          <cell r="C14">
            <v>46.47594187</v>
          </cell>
          <cell r="D14">
            <v>43.879961852999998</v>
          </cell>
          <cell r="E14">
            <v>41.336223728</v>
          </cell>
          <cell r="F14">
            <v>36.359627592999999</v>
          </cell>
          <cell r="G14">
            <v>33.884017872000001</v>
          </cell>
          <cell r="H14">
            <v>33.440786438000003</v>
          </cell>
          <cell r="I14">
            <v>3.3893980899999998</v>
          </cell>
          <cell r="J14">
            <v>3.6523388099999998</v>
          </cell>
          <cell r="K14">
            <v>3.3558807339999999</v>
          </cell>
          <cell r="L14">
            <v>2.7181949049999998</v>
          </cell>
          <cell r="M14">
            <v>2.4434026960000002</v>
          </cell>
          <cell r="N14">
            <v>2.1699507790000001</v>
          </cell>
          <cell r="O14">
            <v>1.908505793</v>
          </cell>
          <cell r="P14">
            <v>1.6481615080000001</v>
          </cell>
        </row>
        <row r="15">
          <cell r="B15">
            <v>4.8307702929999996</v>
          </cell>
          <cell r="C15">
            <v>4.6006088370000002</v>
          </cell>
          <cell r="D15">
            <v>4.3414641459999999</v>
          </cell>
          <cell r="E15">
            <v>3.6636142239999998</v>
          </cell>
          <cell r="F15">
            <v>3.0174972950000001</v>
          </cell>
          <cell r="G15">
            <v>2.714482023</v>
          </cell>
          <cell r="H15">
            <v>2.4544349159999999</v>
          </cell>
          <cell r="I15">
            <v>2.422594133</v>
          </cell>
          <cell r="J15">
            <v>1.972452286</v>
          </cell>
          <cell r="K15">
            <v>1.800191839</v>
          </cell>
          <cell r="L15">
            <v>1.5125270209999999</v>
          </cell>
          <cell r="M15">
            <v>1.36220674</v>
          </cell>
          <cell r="N15">
            <v>1.2072283290000001</v>
          </cell>
          <cell r="O15">
            <v>1.060223242</v>
          </cell>
          <cell r="P15">
            <v>0.91734218199999995</v>
          </cell>
        </row>
        <row r="16">
          <cell r="B16">
            <v>9.6668541660000002</v>
          </cell>
          <cell r="C16">
            <v>9.2184376449999998</v>
          </cell>
          <cell r="D16">
            <v>8.7037341549999994</v>
          </cell>
          <cell r="E16">
            <v>7.6668909870000004</v>
          </cell>
          <cell r="F16">
            <v>7.042534871</v>
          </cell>
          <cell r="G16">
            <v>6.2234737170000001</v>
          </cell>
          <cell r="H16">
            <v>6.1334342150000003</v>
          </cell>
          <cell r="I16">
            <v>22.529064787999999</v>
          </cell>
          <cell r="J16">
            <v>20.436552443</v>
          </cell>
          <cell r="K16">
            <v>19.409899644999999</v>
          </cell>
          <cell r="L16">
            <v>17.215659860999999</v>
          </cell>
          <cell r="M16">
            <v>15.512267695</v>
          </cell>
          <cell r="N16">
            <v>13.775366288000001</v>
          </cell>
          <cell r="O16">
            <v>12.093900031</v>
          </cell>
          <cell r="P16">
            <v>10.451017289999999</v>
          </cell>
        </row>
        <row r="17">
          <cell r="B17">
            <v>4.3017020700000002</v>
          </cell>
          <cell r="C17">
            <v>4.1050879739999999</v>
          </cell>
          <cell r="D17">
            <v>3.8760955990000001</v>
          </cell>
          <cell r="E17">
            <v>3.2743549679999999</v>
          </cell>
          <cell r="F17">
            <v>3.0723585729999998</v>
          </cell>
          <cell r="G17">
            <v>2.7521089280000002</v>
          </cell>
          <cell r="H17">
            <v>2.892734892</v>
          </cell>
          <cell r="I17">
            <v>2.5654078249999999</v>
          </cell>
          <cell r="J17">
            <v>2.3634935029999999</v>
          </cell>
          <cell r="K17">
            <v>2.3031872839999998</v>
          </cell>
          <cell r="L17">
            <v>1.9136775800000001</v>
          </cell>
          <cell r="M17">
            <v>1.7359329910000001</v>
          </cell>
          <cell r="N17">
            <v>1.545448052</v>
          </cell>
          <cell r="O17">
            <v>1.372985458</v>
          </cell>
          <cell r="P17">
            <v>1.182911402</v>
          </cell>
        </row>
        <row r="18">
          <cell r="B18">
            <v>2.2084494879999998</v>
          </cell>
          <cell r="C18">
            <v>2.0963748039999999</v>
          </cell>
          <cell r="D18">
            <v>1.9784685879999999</v>
          </cell>
          <cell r="E18">
            <v>1.9485533799999999</v>
          </cell>
          <cell r="F18">
            <v>1.811402636</v>
          </cell>
          <cell r="G18">
            <v>1.654963078</v>
          </cell>
          <cell r="H18">
            <v>1.5773336499999999</v>
          </cell>
          <cell r="I18">
            <v>12.189950843</v>
          </cell>
          <cell r="J18">
            <v>11.57917368</v>
          </cell>
          <cell r="K18">
            <v>11.071260175999999</v>
          </cell>
          <cell r="L18">
            <v>10.549875747</v>
          </cell>
          <cell r="M18">
            <v>9.5139900980000007</v>
          </cell>
          <cell r="N18">
            <v>8.4451679459999998</v>
          </cell>
          <cell r="O18">
            <v>7.3864284040000001</v>
          </cell>
          <cell r="P18">
            <v>6.3805087179999997</v>
          </cell>
        </row>
        <row r="19">
          <cell r="B19">
            <v>3.1567026079999998</v>
          </cell>
          <cell r="C19">
            <v>3.016974866</v>
          </cell>
          <cell r="D19">
            <v>2.849169968</v>
          </cell>
          <cell r="E19">
            <v>2.4439826390000001</v>
          </cell>
          <cell r="F19">
            <v>2.1587736620000002</v>
          </cell>
          <cell r="G19">
            <v>1.8164017109999999</v>
          </cell>
          <cell r="H19">
            <v>1.6633656720000001</v>
          </cell>
          <cell r="I19">
            <v>7.773706121</v>
          </cell>
          <cell r="J19">
            <v>6.4938852599999999</v>
          </cell>
          <cell r="K19">
            <v>6.0354521849999996</v>
          </cell>
          <cell r="L19">
            <v>4.7521065330000001</v>
          </cell>
          <cell r="M19">
            <v>4.2623446060000001</v>
          </cell>
          <cell r="N19">
            <v>3.7847502899999999</v>
          </cell>
          <cell r="O19">
            <v>3.3344861689999998</v>
          </cell>
          <cell r="P19">
            <v>2.8875971699999998</v>
          </cell>
        </row>
        <row r="20">
          <cell r="B20">
            <v>20.382655353000001</v>
          </cell>
          <cell r="C20">
            <v>23.648382463000001</v>
          </cell>
          <cell r="D20">
            <v>18.684358024000002</v>
          </cell>
          <cell r="E20">
            <v>22.463890729999999</v>
          </cell>
          <cell r="F20">
            <v>17.660850525000001</v>
          </cell>
          <cell r="G20">
            <v>15.15755972</v>
          </cell>
          <cell r="H20">
            <v>13.711046569000001</v>
          </cell>
          <cell r="I20">
            <v>25.390754772000001</v>
          </cell>
          <cell r="J20">
            <v>23.185700524000001</v>
          </cell>
          <cell r="K20">
            <v>13.232863102</v>
          </cell>
          <cell r="L20">
            <v>12.663305810000001</v>
          </cell>
          <cell r="M20">
            <v>11.370445903</v>
          </cell>
          <cell r="N20">
            <v>10.008428503999999</v>
          </cell>
          <cell r="O20">
            <v>8.8492165099999998</v>
          </cell>
          <cell r="P20">
            <v>7.7508131779999996</v>
          </cell>
        </row>
        <row r="21">
          <cell r="B21">
            <v>130.09980649400001</v>
          </cell>
          <cell r="C21">
            <v>122.70554935600001</v>
          </cell>
          <cell r="D21">
            <v>116.608562875</v>
          </cell>
          <cell r="E21">
            <v>119.283109553</v>
          </cell>
          <cell r="F21">
            <v>100.17286477499999</v>
          </cell>
          <cell r="G21">
            <v>87.628965077999993</v>
          </cell>
          <cell r="H21">
            <v>82.571352529999999</v>
          </cell>
          <cell r="I21">
            <v>119.838829721</v>
          </cell>
          <cell r="J21">
            <v>105.687379346</v>
          </cell>
          <cell r="K21">
            <v>98.426477348999995</v>
          </cell>
          <cell r="L21">
            <v>92.438901067000003</v>
          </cell>
          <cell r="M21">
            <v>83.193516027000001</v>
          </cell>
          <cell r="N21">
            <v>9923.3629839229998</v>
          </cell>
          <cell r="O21">
            <v>5690.7466536129996</v>
          </cell>
          <cell r="P21">
            <v>1473.705113216</v>
          </cell>
        </row>
        <row r="22">
          <cell r="B22">
            <v>73.255000721000002</v>
          </cell>
          <cell r="C22">
            <v>70.175429299000001</v>
          </cell>
          <cell r="D22">
            <v>67.063761076000006</v>
          </cell>
          <cell r="E22">
            <v>79.024440920999993</v>
          </cell>
          <cell r="F22">
            <v>71.104975498000002</v>
          </cell>
          <cell r="G22">
            <v>62.876320016999998</v>
          </cell>
          <cell r="H22">
            <v>55.011817596</v>
          </cell>
          <cell r="I22">
            <v>29.405292203999998</v>
          </cell>
          <cell r="J22">
            <v>29.408142381000001</v>
          </cell>
          <cell r="K22">
            <v>23.76534891</v>
          </cell>
          <cell r="L22">
            <v>20.818944685000002</v>
          </cell>
          <cell r="M22">
            <v>19.022899662</v>
          </cell>
          <cell r="N22">
            <v>16.629769965000001</v>
          </cell>
          <cell r="O22">
            <v>14.228806054</v>
          </cell>
          <cell r="P22">
            <v>12.513736775</v>
          </cell>
        </row>
        <row r="23">
          <cell r="B23">
            <v>5.8675110679999998</v>
          </cell>
          <cell r="C23">
            <v>5.5501134849999998</v>
          </cell>
          <cell r="D23">
            <v>5.256465833</v>
          </cell>
          <cell r="E23">
            <v>4.910908826</v>
          </cell>
          <cell r="F23">
            <v>4.3431288160000001</v>
          </cell>
          <cell r="G23">
            <v>3.7719748809999998</v>
          </cell>
          <cell r="H23">
            <v>3.379443196</v>
          </cell>
          <cell r="I23">
            <v>19.866701916</v>
          </cell>
          <cell r="J23">
            <v>21.195336365999999</v>
          </cell>
          <cell r="K23">
            <v>20.209448413</v>
          </cell>
          <cell r="L23">
            <v>18.704787745000001</v>
          </cell>
          <cell r="M23">
            <v>16.762283022999998</v>
          </cell>
          <cell r="N23">
            <v>14.702882993999999</v>
          </cell>
          <cell r="O23">
            <v>13.005278584999999</v>
          </cell>
          <cell r="P23">
            <v>11.354977689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13.283295323999999</v>
          </cell>
          <cell r="J24">
            <v>15.539893383000001</v>
          </cell>
          <cell r="K24">
            <v>15.069711803000001</v>
          </cell>
          <cell r="L24">
            <v>13.891921044</v>
          </cell>
          <cell r="M24">
            <v>12.44722265</v>
          </cell>
          <cell r="N24">
            <v>10.900481449000001</v>
          </cell>
          <cell r="O24">
            <v>9.6605793789999996</v>
          </cell>
          <cell r="P24">
            <v>8.4371674839999997</v>
          </cell>
        </row>
        <row r="25">
          <cell r="B25">
            <v>5.8675110679999998</v>
          </cell>
          <cell r="C25">
            <v>5.5501134849999998</v>
          </cell>
          <cell r="D25">
            <v>5.256465833</v>
          </cell>
          <cell r="E25">
            <v>4.910908826</v>
          </cell>
          <cell r="F25">
            <v>4.3431288160000001</v>
          </cell>
          <cell r="G25">
            <v>3.7719748809999998</v>
          </cell>
          <cell r="H25">
            <v>3.379443196</v>
          </cell>
          <cell r="I25">
            <v>6.5834065930000003</v>
          </cell>
          <cell r="J25">
            <v>5.6554429820000003</v>
          </cell>
          <cell r="K25">
            <v>5.1397366099999999</v>
          </cell>
          <cell r="L25">
            <v>4.8128667009999999</v>
          </cell>
          <cell r="M25">
            <v>4.3150603729999997</v>
          </cell>
          <cell r="N25">
            <v>3.8024015449999999</v>
          </cell>
          <cell r="O25">
            <v>3.344699206</v>
          </cell>
          <cell r="P25">
            <v>2.9178102049999999</v>
          </cell>
        </row>
        <row r="26">
          <cell r="B26">
            <v>64.125387447999998</v>
          </cell>
          <cell r="C26">
            <v>61.216296180000001</v>
          </cell>
          <cell r="D26">
            <v>57.639163545000002</v>
          </cell>
          <cell r="E26">
            <v>63.821656218999998</v>
          </cell>
          <cell r="F26">
            <v>52.068322901999998</v>
          </cell>
          <cell r="G26">
            <v>47.620888473000001</v>
          </cell>
          <cell r="H26">
            <v>43.786461432000003</v>
          </cell>
          <cell r="I26">
            <v>87.185570120999998</v>
          </cell>
          <cell r="J26">
            <v>85.509461692000002</v>
          </cell>
          <cell r="K26">
            <v>77.660098360000006</v>
          </cell>
          <cell r="L26">
            <v>63.731844725999999</v>
          </cell>
          <cell r="M26">
            <v>56.757764367</v>
          </cell>
          <cell r="N26">
            <v>49.835814732000003</v>
          </cell>
          <cell r="O26">
            <v>43.695715206999999</v>
          </cell>
          <cell r="P26">
            <v>37.764414131999999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5.8279883549999996</v>
          </cell>
          <cell r="J27">
            <v>5.2053115410000004</v>
          </cell>
          <cell r="K27">
            <v>5.1401396019999996</v>
          </cell>
          <cell r="L27">
            <v>4.6530645430000002</v>
          </cell>
          <cell r="M27">
            <v>4.1442061450000001</v>
          </cell>
          <cell r="N27">
            <v>3.6291353480000001</v>
          </cell>
          <cell r="O27">
            <v>3.2327242260000002</v>
          </cell>
          <cell r="P27">
            <v>2.7988768319999999</v>
          </cell>
        </row>
        <row r="28">
          <cell r="B28">
            <v>64.125387447999998</v>
          </cell>
          <cell r="C28">
            <v>61.216296180000001</v>
          </cell>
          <cell r="D28">
            <v>57.639163545000002</v>
          </cell>
          <cell r="E28">
            <v>63.821656218999998</v>
          </cell>
          <cell r="F28">
            <v>52.068322901999998</v>
          </cell>
          <cell r="G28">
            <v>47.620888473000001</v>
          </cell>
          <cell r="H28">
            <v>43.786461432000003</v>
          </cell>
          <cell r="I28">
            <v>81.357581765999996</v>
          </cell>
          <cell r="J28">
            <v>80.304150151000002</v>
          </cell>
          <cell r="K28">
            <v>72.519958759000005</v>
          </cell>
          <cell r="L28">
            <v>59.078780182000003</v>
          </cell>
          <cell r="M28">
            <v>52.613558222999998</v>
          </cell>
          <cell r="N28">
            <v>46.206679383999997</v>
          </cell>
          <cell r="O28">
            <v>40.462990980999997</v>
          </cell>
          <cell r="P28">
            <v>34.965537300000001</v>
          </cell>
        </row>
        <row r="29">
          <cell r="B29">
            <v>3052.7458926009999</v>
          </cell>
          <cell r="C29">
            <v>2861.9650831929998</v>
          </cell>
          <cell r="D29">
            <v>4275.1247889420001</v>
          </cell>
          <cell r="E29">
            <v>6338.7660389989996</v>
          </cell>
          <cell r="F29">
            <v>3764.224344924</v>
          </cell>
          <cell r="G29">
            <v>4289.8926051179997</v>
          </cell>
          <cell r="H29">
            <v>4647.8319004659998</v>
          </cell>
          <cell r="I29">
            <v>4033.875</v>
          </cell>
          <cell r="J29">
            <v>8694.2049999999999</v>
          </cell>
          <cell r="K29">
            <v>6963.0259999999998</v>
          </cell>
          <cell r="L29">
            <v>8228.7340000000004</v>
          </cell>
          <cell r="M29">
            <v>26097.5</v>
          </cell>
          <cell r="N29">
            <v>20316.5</v>
          </cell>
          <cell r="O29">
            <v>15926.8</v>
          </cell>
          <cell r="P29">
            <v>17755.62</v>
          </cell>
        </row>
        <row r="30">
          <cell r="B30">
            <v>9.2246559920000006</v>
          </cell>
          <cell r="C30">
            <v>8.864843939</v>
          </cell>
          <cell r="D30">
            <v>8.3719426250000009</v>
          </cell>
          <cell r="E30">
            <v>7.2843138300000003</v>
          </cell>
          <cell r="F30">
            <v>6.2734582369999998</v>
          </cell>
          <cell r="G30">
            <v>5.317633764</v>
          </cell>
          <cell r="H30">
            <v>7.7151435350000002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B31">
            <v>56.455990522999997</v>
          </cell>
          <cell r="C31">
            <v>54.164592253999999</v>
          </cell>
          <cell r="D31">
            <v>51.008859674999997</v>
          </cell>
          <cell r="E31">
            <v>48.787497674000001</v>
          </cell>
          <cell r="F31">
            <v>41.447294464000002</v>
          </cell>
          <cell r="G31">
            <v>36.005390495999997</v>
          </cell>
          <cell r="H31">
            <v>29.579490033999999</v>
          </cell>
          <cell r="I31">
            <v>0.649537802</v>
          </cell>
          <cell r="J31">
            <v>0.50304606799999996</v>
          </cell>
          <cell r="K31">
            <v>0.554958901</v>
          </cell>
          <cell r="L31">
            <v>0.47964315200000002</v>
          </cell>
          <cell r="M31">
            <v>0.43094117999999998</v>
          </cell>
          <cell r="N31">
            <v>0.38013342500000002</v>
          </cell>
          <cell r="O31">
            <v>0.333692655</v>
          </cell>
          <cell r="P31">
            <v>0.29056131299999999</v>
          </cell>
        </row>
        <row r="32">
          <cell r="B32">
            <v>17.579900310999999</v>
          </cell>
          <cell r="C32">
            <v>16.509646503999999</v>
          </cell>
          <cell r="D32">
            <v>15.566833816999999</v>
          </cell>
          <cell r="E32">
            <v>17.780280395999998</v>
          </cell>
          <cell r="F32">
            <v>14.91739873</v>
          </cell>
          <cell r="G32">
            <v>14.012014882000001</v>
          </cell>
          <cell r="H32">
            <v>12.256602485</v>
          </cell>
          <cell r="I32">
            <v>11.769107335999999</v>
          </cell>
          <cell r="J32">
            <v>10.926043811</v>
          </cell>
          <cell r="K32">
            <v>9.5400366059999993</v>
          </cell>
          <cell r="L32">
            <v>7.7874428269999996</v>
          </cell>
          <cell r="M32">
            <v>6.9286612390000002</v>
          </cell>
          <cell r="N32">
            <v>6.1715565259999998</v>
          </cell>
          <cell r="O32">
            <v>5.444507142</v>
          </cell>
          <cell r="P32">
            <v>4.7453477419999999</v>
          </cell>
        </row>
        <row r="33">
          <cell r="B33">
            <v>17.579900310999999</v>
          </cell>
          <cell r="C33">
            <v>16.509646503999999</v>
          </cell>
          <cell r="D33">
            <v>15.566833816999999</v>
          </cell>
          <cell r="E33">
            <v>17.780280395999998</v>
          </cell>
          <cell r="F33">
            <v>14.91739873</v>
          </cell>
          <cell r="G33">
            <v>14.012014882000001</v>
          </cell>
          <cell r="H33">
            <v>12.256602485</v>
          </cell>
          <cell r="I33">
            <v>11.769107335999999</v>
          </cell>
          <cell r="J33">
            <v>10.926043811</v>
          </cell>
          <cell r="K33">
            <v>9.5400366059999993</v>
          </cell>
          <cell r="L33">
            <v>7.7874428269999996</v>
          </cell>
          <cell r="M33">
            <v>6.9286612390000002</v>
          </cell>
          <cell r="N33">
            <v>6.1715565259999998</v>
          </cell>
          <cell r="O33">
            <v>5.444507142</v>
          </cell>
          <cell r="P33">
            <v>4.7453477419999999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B35">
            <v>32.650423670000002</v>
          </cell>
          <cell r="C35">
            <v>30.394939534999999</v>
          </cell>
          <cell r="D35">
            <v>29.490064831000002</v>
          </cell>
          <cell r="E35">
            <v>28.526399045000002</v>
          </cell>
          <cell r="F35">
            <v>26.908335465</v>
          </cell>
          <cell r="G35">
            <v>26.542600577000002</v>
          </cell>
          <cell r="H35">
            <v>24.341702741999999</v>
          </cell>
          <cell r="I35">
            <v>130.57380109499999</v>
          </cell>
          <cell r="J35">
            <v>121.23492833500001</v>
          </cell>
          <cell r="K35">
            <v>109.546267298</v>
          </cell>
          <cell r="L35">
            <v>99.226332804999998</v>
          </cell>
          <cell r="M35">
            <v>89.263078094999997</v>
          </cell>
          <cell r="N35">
            <v>78.197886815999993</v>
          </cell>
          <cell r="O35">
            <v>68.176831956000001</v>
          </cell>
          <cell r="P35">
            <v>59.187307607000001</v>
          </cell>
        </row>
        <row r="36">
          <cell r="B36">
            <v>4.9218601399999997</v>
          </cell>
          <cell r="C36">
            <v>4.6787805889999996</v>
          </cell>
          <cell r="D36">
            <v>4.4381102620000004</v>
          </cell>
          <cell r="E36">
            <v>3.9021334040000002</v>
          </cell>
          <cell r="F36">
            <v>3.3825425839999999</v>
          </cell>
          <cell r="G36">
            <v>2.9320834269999998</v>
          </cell>
          <cell r="H36">
            <v>2.786950032</v>
          </cell>
          <cell r="I36">
            <v>1.8428487600000001</v>
          </cell>
          <cell r="J36">
            <v>1.5036574680000001</v>
          </cell>
          <cell r="K36">
            <v>1.3034762820000001</v>
          </cell>
          <cell r="L36">
            <v>1.135021343</v>
          </cell>
          <cell r="M36">
            <v>1.01389657</v>
          </cell>
          <cell r="N36">
            <v>0.89775892199999996</v>
          </cell>
          <cell r="O36">
            <v>0.78875136499999998</v>
          </cell>
          <cell r="P36">
            <v>0.68420846899999999</v>
          </cell>
        </row>
        <row r="37">
          <cell r="B37">
            <v>27.728563528999999</v>
          </cell>
          <cell r="C37">
            <v>25.716158946</v>
          </cell>
          <cell r="D37">
            <v>25.051954568999999</v>
          </cell>
          <cell r="E37">
            <v>24.624265641000001</v>
          </cell>
          <cell r="F37">
            <v>23.525792881000001</v>
          </cell>
          <cell r="G37">
            <v>23.61051715</v>
          </cell>
          <cell r="H37">
            <v>21.554752709999999</v>
          </cell>
          <cell r="I37">
            <v>128.73095233500001</v>
          </cell>
          <cell r="J37">
            <v>119.73127086700001</v>
          </cell>
          <cell r="K37">
            <v>108.242791017</v>
          </cell>
          <cell r="L37">
            <v>98.091311461000004</v>
          </cell>
          <cell r="M37">
            <v>88.249181526000001</v>
          </cell>
          <cell r="N37">
            <v>77.300127893999999</v>
          </cell>
          <cell r="O37">
            <v>67.388080591000005</v>
          </cell>
          <cell r="P37">
            <v>58.503099138000003</v>
          </cell>
        </row>
        <row r="38">
          <cell r="B38">
            <v>13106.479912515</v>
          </cell>
          <cell r="C38">
            <v>12533.346518071001</v>
          </cell>
          <cell r="D38">
            <v>15949.325454499</v>
          </cell>
          <cell r="E38">
            <v>12697.742703972001</v>
          </cell>
          <cell r="F38">
            <v>10226.413013285999</v>
          </cell>
          <cell r="G38">
            <v>14021.375896752001</v>
          </cell>
          <cell r="H38">
            <v>11532.887390456999</v>
          </cell>
          <cell r="I38">
            <v>10974.460970347</v>
          </cell>
          <cell r="J38">
            <v>12194.337600979001</v>
          </cell>
          <cell r="K38">
            <v>19935.047231633998</v>
          </cell>
          <cell r="L38">
            <v>13267.661855038001</v>
          </cell>
          <cell r="M38">
            <v>8823.228536396</v>
          </cell>
          <cell r="N38">
            <v>11216.267480011</v>
          </cell>
          <cell r="O38">
            <v>8155.1075511700001</v>
          </cell>
          <cell r="P38">
            <v>10928.228144625</v>
          </cell>
        </row>
        <row r="39">
          <cell r="B39">
            <v>5798.508049565</v>
          </cell>
          <cell r="C39">
            <v>6619.5015818020001</v>
          </cell>
          <cell r="D39">
            <v>8295.9769626950001</v>
          </cell>
          <cell r="E39">
            <v>9187.5954065719998</v>
          </cell>
          <cell r="F39">
            <v>9234.1733190110008</v>
          </cell>
          <cell r="G39">
            <v>9639.1783499850008</v>
          </cell>
          <cell r="H39">
            <v>7603.7395385319996</v>
          </cell>
          <cell r="I39">
            <v>7510.7624760400004</v>
          </cell>
          <cell r="J39">
            <v>7973.4038956719996</v>
          </cell>
          <cell r="K39">
            <v>7435.1595140709996</v>
          </cell>
          <cell r="L39">
            <v>7418.848518887</v>
          </cell>
          <cell r="M39">
            <v>7316.289097545</v>
          </cell>
          <cell r="N39">
            <v>7368.8973472930002</v>
          </cell>
          <cell r="O39">
            <v>7043.5501208229998</v>
          </cell>
          <cell r="P39">
            <v>7180.1155521279998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1.1934989499999999</v>
          </cell>
          <cell r="J40">
            <v>1.2148185389999999</v>
          </cell>
          <cell r="K40">
            <v>1.1155812460000001</v>
          </cell>
          <cell r="L40">
            <v>1.0904415869999999</v>
          </cell>
          <cell r="M40">
            <v>0.97777208400000004</v>
          </cell>
          <cell r="N40">
            <v>0.878228656</v>
          </cell>
          <cell r="O40">
            <v>0.76956586800000004</v>
          </cell>
          <cell r="P40">
            <v>0.66662866099999996</v>
          </cell>
        </row>
        <row r="41">
          <cell r="B41">
            <v>5798.508049565</v>
          </cell>
          <cell r="C41">
            <v>6619.5015818020001</v>
          </cell>
          <cell r="D41">
            <v>8295.9769626950001</v>
          </cell>
          <cell r="E41">
            <v>9187.5954065719998</v>
          </cell>
          <cell r="F41">
            <v>9234.1733190110008</v>
          </cell>
          <cell r="G41">
            <v>9639.1783499850008</v>
          </cell>
          <cell r="H41">
            <v>7603.7395385319996</v>
          </cell>
          <cell r="I41">
            <v>7509.5689770899999</v>
          </cell>
          <cell r="J41">
            <v>7972.189077133</v>
          </cell>
          <cell r="K41">
            <v>7434.0439328250004</v>
          </cell>
          <cell r="L41">
            <v>7417.7580773</v>
          </cell>
          <cell r="M41">
            <v>7315.3113254609998</v>
          </cell>
          <cell r="N41">
            <v>7368.0191186379998</v>
          </cell>
          <cell r="O41">
            <v>7042.7805549539999</v>
          </cell>
          <cell r="P41">
            <v>7179.448923467</v>
          </cell>
        </row>
        <row r="42">
          <cell r="B42">
            <v>57668.947887207003</v>
          </cell>
          <cell r="C42">
            <v>64256.039105666001</v>
          </cell>
          <cell r="D42">
            <v>70802.689433377993</v>
          </cell>
          <cell r="E42">
            <v>77867.217607794999</v>
          </cell>
          <cell r="F42">
            <v>84030.956168403005</v>
          </cell>
          <cell r="G42">
            <v>86251.036363659005</v>
          </cell>
          <cell r="H42">
            <v>67849.534126932005</v>
          </cell>
          <cell r="I42">
            <v>67969.534342647006</v>
          </cell>
          <cell r="J42">
            <v>67032.441352196998</v>
          </cell>
          <cell r="K42">
            <v>66116.076973624993</v>
          </cell>
          <cell r="L42">
            <v>65175.743418555998</v>
          </cell>
          <cell r="M42">
            <v>64210.847558581998</v>
          </cell>
          <cell r="N42">
            <v>63254.532438483999</v>
          </cell>
          <cell r="O42">
            <v>61275.851909618003</v>
          </cell>
          <cell r="P42">
            <v>62392.097836063003</v>
          </cell>
        </row>
        <row r="43">
          <cell r="B43">
            <v>244.15441470900001</v>
          </cell>
          <cell r="C43">
            <v>232.80635246200001</v>
          </cell>
          <cell r="D43">
            <v>219.47334670699999</v>
          </cell>
          <cell r="E43">
            <v>273.64415530799999</v>
          </cell>
          <cell r="F43">
            <v>203.87736073799999</v>
          </cell>
          <cell r="G43">
            <v>157.91101336400001</v>
          </cell>
          <cell r="H43">
            <v>175.24522911599999</v>
          </cell>
          <cell r="I43">
            <v>160.74061488000001</v>
          </cell>
          <cell r="J43">
            <v>140.888329551</v>
          </cell>
          <cell r="K43">
            <v>130.27555224400001</v>
          </cell>
          <cell r="L43">
            <v>110.570670776</v>
          </cell>
          <cell r="M43">
            <v>99.451689758000001</v>
          </cell>
          <cell r="N43">
            <v>88.641640002000003</v>
          </cell>
          <cell r="O43">
            <v>77.712601746000004</v>
          </cell>
          <cell r="P43">
            <v>66.912608970999997</v>
          </cell>
        </row>
        <row r="44">
          <cell r="B44">
            <v>62.130664095</v>
          </cell>
          <cell r="C44">
            <v>59.530360385000002</v>
          </cell>
          <cell r="D44">
            <v>55.643244330000002</v>
          </cell>
          <cell r="E44">
            <v>47.462526275000002</v>
          </cell>
          <cell r="F44">
            <v>44.631808135</v>
          </cell>
          <cell r="G44">
            <v>39.675334182999997</v>
          </cell>
          <cell r="H44">
            <v>37.820887976999998</v>
          </cell>
          <cell r="I44">
            <v>3.8073166999999998E-2</v>
          </cell>
          <cell r="J44">
            <v>3.7146739999999998E-2</v>
          </cell>
          <cell r="K44">
            <v>2.7483964E-2</v>
          </cell>
          <cell r="L44">
            <v>2.5260944E-2</v>
          </cell>
          <cell r="M44">
            <v>2.2697325000000001E-2</v>
          </cell>
          <cell r="N44">
            <v>2.0183030000000001E-2</v>
          </cell>
          <cell r="O44">
            <v>1.7749325E-2</v>
          </cell>
          <cell r="P44">
            <v>1.5303028E-2</v>
          </cell>
        </row>
        <row r="45">
          <cell r="B45">
            <v>57.281911817000001</v>
          </cell>
          <cell r="C45">
            <v>54.237057321999998</v>
          </cell>
          <cell r="D45">
            <v>51.404390513000003</v>
          </cell>
          <cell r="E45">
            <v>58.655663599</v>
          </cell>
          <cell r="F45">
            <v>52.946144928000002</v>
          </cell>
          <cell r="G45">
            <v>45.343144850999998</v>
          </cell>
          <cell r="H45">
            <v>43.868131980000001</v>
          </cell>
          <cell r="I45">
            <v>52.134154508999998</v>
          </cell>
          <cell r="J45">
            <v>43.133295795999999</v>
          </cell>
          <cell r="K45">
            <v>40.249277489999997</v>
          </cell>
          <cell r="L45">
            <v>34.499452730999998</v>
          </cell>
          <cell r="M45">
            <v>31.035529429</v>
          </cell>
          <cell r="N45">
            <v>27.631758215000001</v>
          </cell>
          <cell r="O45">
            <v>24.192295079000001</v>
          </cell>
          <cell r="P45">
            <v>20.899440331000001</v>
          </cell>
        </row>
        <row r="46">
          <cell r="B46">
            <v>124.741838796</v>
          </cell>
          <cell r="C46">
            <v>119.038934755</v>
          </cell>
          <cell r="D46">
            <v>112.42571186399999</v>
          </cell>
          <cell r="E46">
            <v>167.52596543300001</v>
          </cell>
          <cell r="F46">
            <v>106.299407675</v>
          </cell>
          <cell r="G46">
            <v>72.892534330999993</v>
          </cell>
          <cell r="H46">
            <v>93.556209159000005</v>
          </cell>
          <cell r="I46">
            <v>108.56838720499999</v>
          </cell>
          <cell r="J46">
            <v>97.717887015000002</v>
          </cell>
          <cell r="K46">
            <v>89.998790790000001</v>
          </cell>
          <cell r="L46">
            <v>76.045957099999995</v>
          </cell>
          <cell r="M46">
            <v>68.393463003999997</v>
          </cell>
          <cell r="N46">
            <v>60.989698756999999</v>
          </cell>
          <cell r="O46">
            <v>53.502557340999999</v>
          </cell>
          <cell r="P46">
            <v>45.997865611999998</v>
          </cell>
        </row>
        <row r="47">
          <cell r="B47">
            <v>150.58160030499999</v>
          </cell>
          <cell r="C47">
            <v>144.277078163</v>
          </cell>
          <cell r="D47">
            <v>136.59549356700001</v>
          </cell>
          <cell r="E47">
            <v>120.419630834</v>
          </cell>
          <cell r="F47">
            <v>146.477549391</v>
          </cell>
          <cell r="G47">
            <v>79.617546802000007</v>
          </cell>
          <cell r="H47">
            <v>89.230583272999993</v>
          </cell>
          <cell r="I47">
            <v>20.410012888000001</v>
          </cell>
          <cell r="J47">
            <v>17.248190689000001</v>
          </cell>
          <cell r="K47">
            <v>21.418425477</v>
          </cell>
          <cell r="L47">
            <v>26.617400279000002</v>
          </cell>
          <cell r="M47">
            <v>23.932184111000002</v>
          </cell>
          <cell r="N47">
            <v>21.302487544000002</v>
          </cell>
          <cell r="O47">
            <v>18.698715683</v>
          </cell>
          <cell r="P47">
            <v>16.215748638000001</v>
          </cell>
        </row>
        <row r="48"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2.6323121020000002</v>
          </cell>
          <cell r="J48">
            <v>1.7202634349999999</v>
          </cell>
          <cell r="K48">
            <v>1.549408629</v>
          </cell>
          <cell r="L48">
            <v>1.3386690320000001</v>
          </cell>
          <cell r="M48">
            <v>1.202419744</v>
          </cell>
          <cell r="N48">
            <v>1.07718154</v>
          </cell>
          <cell r="O48">
            <v>0.94658258799999995</v>
          </cell>
          <cell r="P48">
            <v>0.82090592200000001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0.404841177</v>
          </cell>
          <cell r="J49">
            <v>0.421743969</v>
          </cell>
          <cell r="K49">
            <v>0.33984002800000002</v>
          </cell>
          <cell r="L49">
            <v>8.1794352670000006</v>
          </cell>
          <cell r="M49">
            <v>7.3278432430000002</v>
          </cell>
          <cell r="N49">
            <v>6.471294758</v>
          </cell>
          <cell r="O49">
            <v>5.6969624330000004</v>
          </cell>
          <cell r="P49">
            <v>4.9476380070000001</v>
          </cell>
        </row>
        <row r="50">
          <cell r="B50">
            <v>0.464137719</v>
          </cell>
          <cell r="C50">
            <v>0.44734144199999998</v>
          </cell>
          <cell r="D50">
            <v>0.42031976500000001</v>
          </cell>
          <cell r="E50">
            <v>0.36156379199999999</v>
          </cell>
          <cell r="F50">
            <v>0.31099340800000003</v>
          </cell>
          <cell r="G50">
            <v>0.30279199200000001</v>
          </cell>
          <cell r="H50">
            <v>0.30569310500000002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B51">
            <v>148.55190553200001</v>
          </cell>
          <cell r="C51">
            <v>142.342426351</v>
          </cell>
          <cell r="D51">
            <v>134.771140312</v>
          </cell>
          <cell r="E51">
            <v>118.52106159100001</v>
          </cell>
          <cell r="F51">
            <v>145.051341912</v>
          </cell>
          <cell r="G51">
            <v>78.174282417000001</v>
          </cell>
          <cell r="H51">
            <v>87.952074775</v>
          </cell>
          <cell r="I51">
            <v>17.294298959999999</v>
          </cell>
          <cell r="J51">
            <v>15.041413173</v>
          </cell>
          <cell r="K51">
            <v>19.460310894999999</v>
          </cell>
          <cell r="L51">
            <v>17.050443258000001</v>
          </cell>
          <cell r="M51">
            <v>15.357981403</v>
          </cell>
          <cell r="N51">
            <v>13.714741345</v>
          </cell>
          <cell r="O51">
            <v>12.020579573999999</v>
          </cell>
          <cell r="P51">
            <v>10.417218053999999</v>
          </cell>
        </row>
        <row r="52">
          <cell r="B52">
            <v>1.565557053</v>
          </cell>
          <cell r="C52">
            <v>1.4873103700000001</v>
          </cell>
          <cell r="D52">
            <v>1.4040334910000001</v>
          </cell>
          <cell r="E52">
            <v>1.537005451</v>
          </cell>
          <cell r="F52">
            <v>1.115214071</v>
          </cell>
          <cell r="G52">
            <v>1.140472393</v>
          </cell>
          <cell r="H52">
            <v>0.97281539299999997</v>
          </cell>
          <cell r="I52">
            <v>7.8560648999999996E-2</v>
          </cell>
          <cell r="J52">
            <v>6.4770113000000004E-2</v>
          </cell>
          <cell r="K52">
            <v>6.8865924999999995E-2</v>
          </cell>
          <cell r="L52">
            <v>4.8852722000000001E-2</v>
          </cell>
          <cell r="M52">
            <v>4.3939721000000001E-2</v>
          </cell>
          <cell r="N52">
            <v>3.9269901000000003E-2</v>
          </cell>
          <cell r="O52">
            <v>3.4591088999999998E-2</v>
          </cell>
          <cell r="P52">
            <v>2.9986655000000001E-2</v>
          </cell>
        </row>
        <row r="53"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13.727912649</v>
          </cell>
          <cell r="I53">
            <v>0.91730779900000003</v>
          </cell>
          <cell r="J53">
            <v>0.77691403800000003</v>
          </cell>
          <cell r="K53">
            <v>0.78317351599999996</v>
          </cell>
          <cell r="L53">
            <v>0.74729091299999995</v>
          </cell>
          <cell r="M53">
            <v>0.67390047099999995</v>
          </cell>
          <cell r="N53">
            <v>0.60797361900000002</v>
          </cell>
          <cell r="O53">
            <v>0.53284438700000003</v>
          </cell>
          <cell r="P53">
            <v>0.45975074700000002</v>
          </cell>
        </row>
        <row r="54">
          <cell r="B54">
            <v>11.807337584000001</v>
          </cell>
          <cell r="C54">
            <v>11.35566994</v>
          </cell>
          <cell r="D54">
            <v>10.806591986000001</v>
          </cell>
          <cell r="E54">
            <v>10.636154474</v>
          </cell>
          <cell r="F54">
            <v>9.3926469489999995</v>
          </cell>
          <cell r="G54">
            <v>41.771223063999997</v>
          </cell>
          <cell r="H54">
            <v>16.187989556000002</v>
          </cell>
          <cell r="I54">
            <v>9.9141583489999991</v>
          </cell>
          <cell r="J54">
            <v>9.0617744649999992</v>
          </cell>
          <cell r="K54">
            <v>9.082040031</v>
          </cell>
          <cell r="L54">
            <v>8.8442701629999991</v>
          </cell>
          <cell r="M54">
            <v>7.9746383109999996</v>
          </cell>
          <cell r="N54">
            <v>7.1396851840000002</v>
          </cell>
          <cell r="O54">
            <v>6.2636022630000001</v>
          </cell>
          <cell r="P54">
            <v>5.4598130940000003</v>
          </cell>
        </row>
        <row r="55"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3.5511978E-2</v>
          </cell>
          <cell r="J55">
            <v>1.6142674999999999E-2</v>
          </cell>
          <cell r="K55">
            <v>2.0971729000000001E-2</v>
          </cell>
          <cell r="L55">
            <v>2.4408442999999998E-2</v>
          </cell>
          <cell r="M55">
            <v>2.1994043000000001E-2</v>
          </cell>
          <cell r="N55">
            <v>1.9620201E-2</v>
          </cell>
          <cell r="O55">
            <v>1.7299576000000001E-2</v>
          </cell>
          <cell r="P55">
            <v>1.5158895E-2</v>
          </cell>
        </row>
        <row r="56"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3.5511978E-2</v>
          </cell>
          <cell r="J56">
            <v>1.6142674999999999E-2</v>
          </cell>
          <cell r="K56">
            <v>2.0971729000000001E-2</v>
          </cell>
          <cell r="L56">
            <v>2.4408442999999998E-2</v>
          </cell>
          <cell r="M56">
            <v>2.1994043000000001E-2</v>
          </cell>
          <cell r="N56">
            <v>1.9620201E-2</v>
          </cell>
          <cell r="O56">
            <v>1.7299576000000001E-2</v>
          </cell>
          <cell r="P56">
            <v>1.5158895E-2</v>
          </cell>
        </row>
        <row r="57"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0.15525672099999999</v>
          </cell>
          <cell r="J58">
            <v>0.14618398499999999</v>
          </cell>
          <cell r="K58">
            <v>0.13457587400000001</v>
          </cell>
          <cell r="L58">
            <v>0.119303599</v>
          </cell>
          <cell r="M58">
            <v>0.108477028</v>
          </cell>
          <cell r="N58">
            <v>9.8164744999999998E-2</v>
          </cell>
          <cell r="O58">
            <v>8.6437449E-2</v>
          </cell>
          <cell r="P58">
            <v>7.5601120999999993E-2</v>
          </cell>
        </row>
        <row r="59">
          <cell r="B59">
            <v>11.807337584000001</v>
          </cell>
          <cell r="C59">
            <v>11.35566994</v>
          </cell>
          <cell r="D59">
            <v>10.806591986000001</v>
          </cell>
          <cell r="E59">
            <v>10.636154474</v>
          </cell>
          <cell r="F59">
            <v>9.3926469489999995</v>
          </cell>
          <cell r="G59">
            <v>41.771223063999997</v>
          </cell>
          <cell r="H59">
            <v>16.187989556000002</v>
          </cell>
          <cell r="I59">
            <v>9.7233896509999997</v>
          </cell>
          <cell r="J59">
            <v>8.8994478049999994</v>
          </cell>
          <cell r="K59">
            <v>8.9264924279999995</v>
          </cell>
          <cell r="L59">
            <v>8.7005581200000002</v>
          </cell>
          <cell r="M59">
            <v>7.84416724</v>
          </cell>
          <cell r="N59">
            <v>7.0219002379999997</v>
          </cell>
          <cell r="O59">
            <v>6.159865237</v>
          </cell>
          <cell r="P59">
            <v>5.3690530780000003</v>
          </cell>
        </row>
        <row r="60">
          <cell r="B60">
            <v>0</v>
          </cell>
          <cell r="C60">
            <v>0</v>
          </cell>
          <cell r="D60">
            <v>0</v>
          </cell>
          <cell r="E60">
            <v>31.309833061999999</v>
          </cell>
          <cell r="F60">
            <v>0</v>
          </cell>
          <cell r="G60">
            <v>14.413161414999999</v>
          </cell>
          <cell r="H60">
            <v>15.647368968</v>
          </cell>
          <cell r="I60">
            <v>0.113921526</v>
          </cell>
          <cell r="J60">
            <v>0.12193920799999999</v>
          </cell>
          <cell r="K60">
            <v>0.14853625500000001</v>
          </cell>
          <cell r="L60">
            <v>9.0970576999999997E-2</v>
          </cell>
          <cell r="M60">
            <v>8.2351384E-2</v>
          </cell>
          <cell r="N60">
            <v>7.5084598000000002E-2</v>
          </cell>
          <cell r="O60">
            <v>6.6082231000000005E-2</v>
          </cell>
          <cell r="P60">
            <v>5.8070020999999999E-2</v>
          </cell>
        </row>
        <row r="61">
          <cell r="B61">
            <v>0</v>
          </cell>
          <cell r="C61">
            <v>0</v>
          </cell>
          <cell r="D61">
            <v>0</v>
          </cell>
          <cell r="E61">
            <v>31.309833061999999</v>
          </cell>
          <cell r="F61">
            <v>0</v>
          </cell>
          <cell r="G61">
            <v>14.413161414999999</v>
          </cell>
          <cell r="H61">
            <v>15.647368968</v>
          </cell>
          <cell r="I61">
            <v>0.108370992</v>
          </cell>
          <cell r="J61">
            <v>0.114595184</v>
          </cell>
          <cell r="K61">
            <v>0.14140981799999999</v>
          </cell>
          <cell r="L61">
            <v>8.9744166E-2</v>
          </cell>
          <cell r="M61">
            <v>8.1246829000000007E-2</v>
          </cell>
          <cell r="N61">
            <v>7.4093086000000002E-2</v>
          </cell>
          <cell r="O61">
            <v>6.5212928000000003E-2</v>
          </cell>
          <cell r="P61">
            <v>5.7312746999999997E-2</v>
          </cell>
        </row>
        <row r="62"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5.5505340000000002E-3</v>
          </cell>
          <cell r="J63">
            <v>7.3440240000000002E-3</v>
          </cell>
          <cell r="K63">
            <v>7.1264379999999997E-3</v>
          </cell>
          <cell r="L63">
            <v>1.22641E-3</v>
          </cell>
          <cell r="M63">
            <v>1.1045549999999999E-3</v>
          </cell>
          <cell r="N63">
            <v>9.9151199999999995E-4</v>
          </cell>
          <cell r="O63">
            <v>8.6930299999999998E-4</v>
          </cell>
          <cell r="P63">
            <v>7.5727399999999995E-4</v>
          </cell>
        </row>
        <row r="64">
          <cell r="B64">
            <v>8854.8071937069999</v>
          </cell>
          <cell r="C64">
            <v>8442.9155894640007</v>
          </cell>
          <cell r="D64">
            <v>8001.7586465900004</v>
          </cell>
          <cell r="E64">
            <v>6792.761079074</v>
          </cell>
          <cell r="F64">
            <v>6665.3048783459999</v>
          </cell>
          <cell r="G64">
            <v>6198.0179642189996</v>
          </cell>
          <cell r="H64">
            <v>5507.3283671059999</v>
          </cell>
          <cell r="I64">
            <v>4369.9257515700001</v>
          </cell>
          <cell r="J64">
            <v>3948.6104572869999</v>
          </cell>
          <cell r="K64">
            <v>3578.5253869640001</v>
          </cell>
          <cell r="L64">
            <v>3219.5302421599999</v>
          </cell>
          <cell r="M64">
            <v>2895.3194415789999</v>
          </cell>
          <cell r="N64">
            <v>2584.9642857869999</v>
          </cell>
          <cell r="O64">
            <v>2267.561777504</v>
          </cell>
          <cell r="P64">
            <v>1964.874911071</v>
          </cell>
        </row>
        <row r="65"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B66">
            <v>173.30524895600001</v>
          </cell>
          <cell r="C66">
            <v>164.38596665700001</v>
          </cell>
          <cell r="D66">
            <v>155.899576932</v>
          </cell>
          <cell r="E66">
            <v>144.836505792</v>
          </cell>
          <cell r="F66">
            <v>126.029705056</v>
          </cell>
          <cell r="G66">
            <v>145.146102724</v>
          </cell>
          <cell r="H66">
            <v>136.92536395299999</v>
          </cell>
          <cell r="I66">
            <v>178.52053212199999</v>
          </cell>
          <cell r="J66">
            <v>167.464624972</v>
          </cell>
          <cell r="K66">
            <v>156.043604644</v>
          </cell>
          <cell r="L66">
            <v>150.84086422499999</v>
          </cell>
          <cell r="M66">
            <v>134.28436937999999</v>
          </cell>
          <cell r="N66">
            <v>119.532354947</v>
          </cell>
          <cell r="O66">
            <v>105.256707316</v>
          </cell>
          <cell r="P66">
            <v>90.880623959000005</v>
          </cell>
        </row>
        <row r="67">
          <cell r="B67">
            <v>152.549902704</v>
          </cell>
          <cell r="C67">
            <v>144.23441747999999</v>
          </cell>
          <cell r="D67">
            <v>136.84744106100001</v>
          </cell>
          <cell r="E67">
            <v>125.57048482499999</v>
          </cell>
          <cell r="F67">
            <v>109.75002913</v>
          </cell>
          <cell r="G67">
            <v>128.946136094</v>
          </cell>
          <cell r="H67">
            <v>123.73791721000001</v>
          </cell>
          <cell r="I67">
            <v>139.205040242</v>
          </cell>
          <cell r="J67">
            <v>134.36827749899999</v>
          </cell>
          <cell r="K67">
            <v>123.20077013700001</v>
          </cell>
          <cell r="L67">
            <v>112.05060519</v>
          </cell>
          <cell r="M67">
            <v>100.77988752</v>
          </cell>
          <cell r="N67">
            <v>89.959709115999999</v>
          </cell>
          <cell r="O67">
            <v>79.139660909</v>
          </cell>
          <cell r="P67">
            <v>68.644747189</v>
          </cell>
        </row>
        <row r="68">
          <cell r="B68">
            <v>82.889531552999998</v>
          </cell>
          <cell r="C68">
            <v>78.618881281</v>
          </cell>
          <cell r="D68">
            <v>74.858697016999997</v>
          </cell>
          <cell r="E68">
            <v>71.673470453999997</v>
          </cell>
          <cell r="F68">
            <v>59.208606398000001</v>
          </cell>
          <cell r="G68">
            <v>79.182400895000001</v>
          </cell>
          <cell r="H68">
            <v>80.590513766000001</v>
          </cell>
          <cell r="I68">
            <v>83.415603856000004</v>
          </cell>
          <cell r="J68">
            <v>85.705416830000004</v>
          </cell>
          <cell r="K68">
            <v>77.364555893000002</v>
          </cell>
          <cell r="L68">
            <v>70.295741040999999</v>
          </cell>
          <cell r="M68">
            <v>63.199770958000002</v>
          </cell>
          <cell r="N68">
            <v>56.437831887999998</v>
          </cell>
          <cell r="O68">
            <v>49.586364070999998</v>
          </cell>
          <cell r="P68">
            <v>43.033978787000002</v>
          </cell>
        </row>
        <row r="69">
          <cell r="B69">
            <v>69.660371151999996</v>
          </cell>
          <cell r="C69">
            <v>65.615536199000005</v>
          </cell>
          <cell r="D69">
            <v>61.988744042999997</v>
          </cell>
          <cell r="E69">
            <v>53.897014372000001</v>
          </cell>
          <cell r="F69">
            <v>50.541422732000001</v>
          </cell>
          <cell r="G69">
            <v>49.763735199000003</v>
          </cell>
          <cell r="H69">
            <v>43.147403443999998</v>
          </cell>
          <cell r="I69">
            <v>55.789436385999998</v>
          </cell>
          <cell r="J69">
            <v>48.662860668999997</v>
          </cell>
          <cell r="K69">
            <v>45.836214243000001</v>
          </cell>
          <cell r="L69">
            <v>41.754864148999999</v>
          </cell>
          <cell r="M69">
            <v>37.580116560999997</v>
          </cell>
          <cell r="N69">
            <v>33.521877228000001</v>
          </cell>
          <cell r="O69">
            <v>29.553296838000001</v>
          </cell>
          <cell r="P69">
            <v>25.610768402000001</v>
          </cell>
        </row>
        <row r="70">
          <cell r="B70">
            <v>20.275066519999999</v>
          </cell>
          <cell r="C70">
            <v>19.698527318</v>
          </cell>
          <cell r="D70">
            <v>18.617832592999999</v>
          </cell>
          <cell r="E70">
            <v>18.893118576999999</v>
          </cell>
          <cell r="F70">
            <v>15.983401505</v>
          </cell>
          <cell r="G70">
            <v>15.926300189000001</v>
          </cell>
          <cell r="H70">
            <v>8.5897611390000002</v>
          </cell>
          <cell r="I70">
            <v>35.537337207999997</v>
          </cell>
          <cell r="J70">
            <v>29.642898232</v>
          </cell>
          <cell r="K70">
            <v>29.563485109999998</v>
          </cell>
          <cell r="L70">
            <v>35.947844422000003</v>
          </cell>
          <cell r="M70">
            <v>30.936284219000001</v>
          </cell>
          <cell r="N70">
            <v>27.305255989999999</v>
          </cell>
          <cell r="O70">
            <v>24.123734352</v>
          </cell>
          <cell r="P70">
            <v>20.507630251999998</v>
          </cell>
        </row>
        <row r="71">
          <cell r="B71">
            <v>0.48027973200000001</v>
          </cell>
          <cell r="C71">
            <v>0.45302185900000003</v>
          </cell>
          <cell r="D71">
            <v>0.43430327800000001</v>
          </cell>
          <cell r="E71">
            <v>0.37290238999999997</v>
          </cell>
          <cell r="F71">
            <v>0.29627442100000001</v>
          </cell>
          <cell r="G71">
            <v>0.27366644099999998</v>
          </cell>
          <cell r="H71">
            <v>4.5976856049999997</v>
          </cell>
          <cell r="I71">
            <v>3.7781546719999999</v>
          </cell>
          <cell r="J71">
            <v>3.4534492409999999</v>
          </cell>
          <cell r="K71">
            <v>3.2793493969999998</v>
          </cell>
          <cell r="L71">
            <v>2.8424146129999999</v>
          </cell>
          <cell r="M71">
            <v>2.5681976409999998</v>
          </cell>
          <cell r="N71">
            <v>2.267389841</v>
          </cell>
          <cell r="O71">
            <v>1.9933120550000001</v>
          </cell>
          <cell r="P71">
            <v>1.728246518</v>
          </cell>
        </row>
        <row r="72">
          <cell r="B72">
            <v>0.44473813099999998</v>
          </cell>
          <cell r="C72">
            <v>0.41954926100000001</v>
          </cell>
          <cell r="D72">
            <v>0.40256903399999999</v>
          </cell>
          <cell r="E72">
            <v>0.346551579</v>
          </cell>
          <cell r="F72">
            <v>0.27002445000000003</v>
          </cell>
          <cell r="G72">
            <v>0.25001079799999998</v>
          </cell>
          <cell r="H72">
            <v>4.574840258</v>
          </cell>
          <cell r="I72">
            <v>0.13544706500000001</v>
          </cell>
          <cell r="J72">
            <v>0.15705798500000001</v>
          </cell>
          <cell r="K72">
            <v>0.107505538</v>
          </cell>
          <cell r="L72">
            <v>9.7675926999999996E-2</v>
          </cell>
          <cell r="M72">
            <v>8.7959711999999995E-2</v>
          </cell>
          <cell r="N72">
            <v>7.8778160999999999E-2</v>
          </cell>
          <cell r="O72">
            <v>6.9323064000000004E-2</v>
          </cell>
          <cell r="P72">
            <v>6.0505253000000002E-2</v>
          </cell>
        </row>
        <row r="73">
          <cell r="B73">
            <v>3.5541600999999999E-2</v>
          </cell>
          <cell r="C73">
            <v>3.3472597999999999E-2</v>
          </cell>
          <cell r="D73">
            <v>3.1734244000000002E-2</v>
          </cell>
          <cell r="E73">
            <v>2.6350810999999998E-2</v>
          </cell>
          <cell r="F73">
            <v>2.6249971E-2</v>
          </cell>
          <cell r="G73">
            <v>2.3655643000000001E-2</v>
          </cell>
          <cell r="H73">
            <v>2.2845346999999998E-2</v>
          </cell>
          <cell r="I73">
            <v>3.6427076079999998</v>
          </cell>
          <cell r="J73">
            <v>3.2963912560000002</v>
          </cell>
          <cell r="K73">
            <v>3.171843859</v>
          </cell>
          <cell r="L73">
            <v>2.7447386859999998</v>
          </cell>
          <cell r="M73">
            <v>2.4802379299999999</v>
          </cell>
          <cell r="N73">
            <v>2.1886116809999998</v>
          </cell>
          <cell r="O73">
            <v>1.9239889910000001</v>
          </cell>
          <cell r="P73">
            <v>1.6677412659999999</v>
          </cell>
        </row>
        <row r="74">
          <cell r="B74">
            <v>153.96888207000001</v>
          </cell>
          <cell r="C74">
            <v>146.213877043</v>
          </cell>
          <cell r="D74">
            <v>138.60397137000001</v>
          </cell>
          <cell r="E74">
            <v>174.54957644699999</v>
          </cell>
          <cell r="F74">
            <v>118.982482757</v>
          </cell>
          <cell r="G74">
            <v>96.573475560000006</v>
          </cell>
          <cell r="H74">
            <v>99.495158520000004</v>
          </cell>
          <cell r="I74">
            <v>14.340479781000001</v>
          </cell>
          <cell r="J74">
            <v>13.846509549</v>
          </cell>
          <cell r="K74">
            <v>12.852058716</v>
          </cell>
          <cell r="L74">
            <v>11.37692197</v>
          </cell>
          <cell r="M74">
            <v>10.276257856999999</v>
          </cell>
          <cell r="N74">
            <v>9.1970393090000009</v>
          </cell>
          <cell r="O74">
            <v>8.1229532130000006</v>
          </cell>
          <cell r="P74">
            <v>7.0353208560000002</v>
          </cell>
        </row>
        <row r="75">
          <cell r="B75">
            <v>3.4204457189999999</v>
          </cell>
          <cell r="C75">
            <v>3.305827683</v>
          </cell>
          <cell r="D75">
            <v>3.1743183020000001</v>
          </cell>
          <cell r="E75">
            <v>38.365231846999997</v>
          </cell>
          <cell r="F75">
            <v>2.9016912700000002</v>
          </cell>
          <cell r="G75">
            <v>2.745876682</v>
          </cell>
          <cell r="H75">
            <v>5.6653315490000002</v>
          </cell>
          <cell r="I75">
            <v>0.26951454699999999</v>
          </cell>
          <cell r="J75">
            <v>0.251997421</v>
          </cell>
          <cell r="K75">
            <v>0.194877524</v>
          </cell>
          <cell r="L75">
            <v>0.195299481</v>
          </cell>
          <cell r="M75">
            <v>0.17794895499999999</v>
          </cell>
          <cell r="N75">
            <v>0.16011897999999999</v>
          </cell>
          <cell r="O75">
            <v>0.139707103</v>
          </cell>
          <cell r="P75">
            <v>0.121423584</v>
          </cell>
        </row>
        <row r="76">
          <cell r="B76">
            <v>20.450634981</v>
          </cell>
          <cell r="C76">
            <v>19.419379396</v>
          </cell>
          <cell r="D76">
            <v>18.366683176999999</v>
          </cell>
          <cell r="E76">
            <v>17.972702707</v>
          </cell>
          <cell r="F76">
            <v>17.46214968</v>
          </cell>
          <cell r="G76">
            <v>16.016402234000001</v>
          </cell>
          <cell r="H76">
            <v>14.634924685</v>
          </cell>
          <cell r="I76">
            <v>0.53066416900000002</v>
          </cell>
          <cell r="J76">
            <v>0.58623183000000001</v>
          </cell>
          <cell r="K76">
            <v>0.538168545</v>
          </cell>
          <cell r="L76">
            <v>0.49963734100000001</v>
          </cell>
          <cell r="M76">
            <v>0.44914878699999999</v>
          </cell>
          <cell r="N76">
            <v>0.39909405100000001</v>
          </cell>
          <cell r="O76">
            <v>0.35196359599999999</v>
          </cell>
          <cell r="P76">
            <v>0.30458950699999998</v>
          </cell>
        </row>
        <row r="77">
          <cell r="B77">
            <v>1.5891386510000001</v>
          </cell>
          <cell r="C77">
            <v>1.5066757470000001</v>
          </cell>
          <cell r="D77">
            <v>1.432975313</v>
          </cell>
          <cell r="E77">
            <v>1.3729629480000001</v>
          </cell>
          <cell r="F77">
            <v>1.059276536</v>
          </cell>
          <cell r="G77">
            <v>0.88813671400000005</v>
          </cell>
          <cell r="H77">
            <v>0.68818212599999995</v>
          </cell>
          <cell r="I77">
            <v>9.9661559999999996E-2</v>
          </cell>
          <cell r="J77">
            <v>6.026956E-2</v>
          </cell>
          <cell r="K77">
            <v>9.2939928000000005E-2</v>
          </cell>
          <cell r="L77">
            <v>4.9589062000000003E-2</v>
          </cell>
          <cell r="M77">
            <v>4.4746319999999999E-2</v>
          </cell>
          <cell r="N77">
            <v>4.0435700999999998E-2</v>
          </cell>
          <cell r="O77">
            <v>3.5388179999999998E-2</v>
          </cell>
          <cell r="P77">
            <v>3.0703976000000001E-2</v>
          </cell>
        </row>
        <row r="78">
          <cell r="B78">
            <v>128.508662719</v>
          </cell>
          <cell r="C78">
            <v>121.98199421699999</v>
          </cell>
          <cell r="D78">
            <v>115.62999457799999</v>
          </cell>
          <cell r="E78">
            <v>116.838678945</v>
          </cell>
          <cell r="F78">
            <v>97.559365271999994</v>
          </cell>
          <cell r="G78">
            <v>76.923059929999994</v>
          </cell>
          <cell r="H78">
            <v>78.50672016</v>
          </cell>
          <cell r="I78">
            <v>13.440639505</v>
          </cell>
          <cell r="J78">
            <v>12.948010739000001</v>
          </cell>
          <cell r="K78">
            <v>12.026072719</v>
          </cell>
          <cell r="L78">
            <v>10.632396085</v>
          </cell>
          <cell r="M78">
            <v>9.6044137959999993</v>
          </cell>
          <cell r="N78">
            <v>8.5973905770000005</v>
          </cell>
          <cell r="O78">
            <v>7.5958943339999996</v>
          </cell>
          <cell r="P78">
            <v>6.5786037889999998</v>
          </cell>
        </row>
        <row r="79">
          <cell r="B79">
            <v>383.50165880600002</v>
          </cell>
          <cell r="C79">
            <v>367.69677816400002</v>
          </cell>
          <cell r="D79">
            <v>348.881703668</v>
          </cell>
          <cell r="E79">
            <v>339.483898254</v>
          </cell>
          <cell r="F79">
            <v>327.17718194000003</v>
          </cell>
          <cell r="G79">
            <v>280.67566603500001</v>
          </cell>
          <cell r="H79">
            <v>272.89822770000001</v>
          </cell>
          <cell r="I79">
            <v>185.45207024699999</v>
          </cell>
          <cell r="J79">
            <v>166.640445726</v>
          </cell>
          <cell r="K79">
            <v>146.71181612699999</v>
          </cell>
          <cell r="L79">
            <v>125.166965452</v>
          </cell>
          <cell r="M79">
            <v>113.11641752600001</v>
          </cell>
          <cell r="N79">
            <v>101.916687993</v>
          </cell>
          <cell r="O79">
            <v>89.497734610999998</v>
          </cell>
          <cell r="P79">
            <v>77.785866034999998</v>
          </cell>
        </row>
        <row r="80">
          <cell r="B80">
            <v>69.525782438999997</v>
          </cell>
          <cell r="C80">
            <v>66.766978042999995</v>
          </cell>
          <cell r="D80">
            <v>63.204226972999997</v>
          </cell>
          <cell r="E80">
            <v>61.952064505999999</v>
          </cell>
          <cell r="F80">
            <v>57.531619349000003</v>
          </cell>
          <cell r="G80">
            <v>55.256533642999997</v>
          </cell>
          <cell r="H80">
            <v>52.915445632999997</v>
          </cell>
          <cell r="I80">
            <v>38.281014902999999</v>
          </cell>
          <cell r="J80">
            <v>35.805708346000003</v>
          </cell>
          <cell r="K80">
            <v>32.67331635</v>
          </cell>
          <cell r="L80">
            <v>33.530395300000002</v>
          </cell>
          <cell r="M80">
            <v>30.147658115999999</v>
          </cell>
          <cell r="N80">
            <v>26.929586386</v>
          </cell>
          <cell r="O80">
            <v>23.622215297</v>
          </cell>
          <cell r="P80">
            <v>20.462916154999998</v>
          </cell>
        </row>
        <row r="81">
          <cell r="B81">
            <v>227.25891023200001</v>
          </cell>
          <cell r="C81">
            <v>217.66940006600001</v>
          </cell>
          <cell r="D81">
            <v>206.01825837199999</v>
          </cell>
          <cell r="E81">
            <v>189.63865462300001</v>
          </cell>
          <cell r="F81">
            <v>201.86602985299999</v>
          </cell>
          <cell r="G81">
            <v>155.07364492100001</v>
          </cell>
          <cell r="H81">
            <v>170.62345510599999</v>
          </cell>
          <cell r="I81">
            <v>91.662755218000001</v>
          </cell>
          <cell r="J81">
            <v>85.729026406000003</v>
          </cell>
          <cell r="K81">
            <v>77.675250324000004</v>
          </cell>
          <cell r="L81">
            <v>71.194817885999996</v>
          </cell>
          <cell r="M81">
            <v>64.054808679000004</v>
          </cell>
          <cell r="N81">
            <v>57.155228833000002</v>
          </cell>
          <cell r="O81">
            <v>50.116881800999998</v>
          </cell>
          <cell r="P81">
            <v>43.377585648999997</v>
          </cell>
        </row>
        <row r="82">
          <cell r="B82">
            <v>185.896074973</v>
          </cell>
          <cell r="C82">
            <v>178.05739605900001</v>
          </cell>
          <cell r="D82">
            <v>168.541680031</v>
          </cell>
          <cell r="E82">
            <v>143.81431703499999</v>
          </cell>
          <cell r="F82">
            <v>158.91887493600001</v>
          </cell>
          <cell r="G82">
            <v>115.83125708199999</v>
          </cell>
          <cell r="H82">
            <v>135.06882761</v>
          </cell>
          <cell r="I82">
            <v>52.902918344</v>
          </cell>
          <cell r="J82">
            <v>47.951836360999998</v>
          </cell>
          <cell r="K82">
            <v>44.973472473999998</v>
          </cell>
          <cell r="L82">
            <v>41.259610723999998</v>
          </cell>
          <cell r="M82">
            <v>37.114517481</v>
          </cell>
          <cell r="N82">
            <v>33.080131375000001</v>
          </cell>
          <cell r="O82">
            <v>29.067239859000001</v>
          </cell>
          <cell r="P82">
            <v>25.179517243999999</v>
          </cell>
        </row>
        <row r="83">
          <cell r="B83">
            <v>41.362835259000001</v>
          </cell>
          <cell r="C83">
            <v>39.612004005999999</v>
          </cell>
          <cell r="D83">
            <v>37.476578341</v>
          </cell>
          <cell r="E83">
            <v>45.824337587999999</v>
          </cell>
          <cell r="F83">
            <v>42.947154916999999</v>
          </cell>
          <cell r="G83">
            <v>39.242387839000003</v>
          </cell>
          <cell r="H83">
            <v>35.554627494999998</v>
          </cell>
          <cell r="I83">
            <v>38.759836874999998</v>
          </cell>
          <cell r="J83">
            <v>37.777190044999998</v>
          </cell>
          <cell r="K83">
            <v>32.701777849000003</v>
          </cell>
          <cell r="L83">
            <v>29.935207161000001</v>
          </cell>
          <cell r="M83">
            <v>26.940291198000001</v>
          </cell>
          <cell r="N83">
            <v>24.075097457999998</v>
          </cell>
          <cell r="O83">
            <v>21.049641942000001</v>
          </cell>
          <cell r="P83">
            <v>18.198068406000001</v>
          </cell>
        </row>
        <row r="84">
          <cell r="B84">
            <v>46.085187974</v>
          </cell>
          <cell r="C84">
            <v>43.519037347999998</v>
          </cell>
          <cell r="D84">
            <v>41.314801670999998</v>
          </cell>
          <cell r="E84">
            <v>39.416645127000002</v>
          </cell>
          <cell r="F84">
            <v>36.847019103999997</v>
          </cell>
          <cell r="G84">
            <v>34.222426272</v>
          </cell>
          <cell r="H84">
            <v>36.458979218000003</v>
          </cell>
          <cell r="I84">
            <v>2.5005950499999998</v>
          </cell>
          <cell r="J84">
            <v>2.4173067389999998</v>
          </cell>
          <cell r="K84">
            <v>1.8782982239999999</v>
          </cell>
          <cell r="L84">
            <v>1.9323247109999999</v>
          </cell>
          <cell r="M84">
            <v>1.732621223</v>
          </cell>
          <cell r="N84">
            <v>1.5507396339999999</v>
          </cell>
          <cell r="O84">
            <v>1.3671697620000001</v>
          </cell>
          <cell r="P84">
            <v>1.184566032</v>
          </cell>
        </row>
        <row r="85">
          <cell r="B85">
            <v>19.380217505000001</v>
          </cell>
          <cell r="C85">
            <v>18.388719634000001</v>
          </cell>
          <cell r="D85">
            <v>17.589202993000001</v>
          </cell>
          <cell r="E85">
            <v>17.700085680000001</v>
          </cell>
          <cell r="F85">
            <v>17.175509322</v>
          </cell>
          <cell r="G85">
            <v>15.11743375</v>
          </cell>
          <cell r="H85">
            <v>18.190151104000002</v>
          </cell>
          <cell r="I85">
            <v>0.44573215900000002</v>
          </cell>
          <cell r="J85">
            <v>0.53698254999999995</v>
          </cell>
          <cell r="K85">
            <v>8.9137009000000003E-2</v>
          </cell>
          <cell r="L85">
            <v>0.13712117500000001</v>
          </cell>
          <cell r="M85">
            <v>0.12411269599999999</v>
          </cell>
          <cell r="N85">
            <v>0.112753722</v>
          </cell>
          <cell r="O85">
            <v>9.9000504000000003E-2</v>
          </cell>
          <cell r="P85">
            <v>8.6064181000000003E-2</v>
          </cell>
        </row>
        <row r="86">
          <cell r="B86">
            <v>26.704970468999999</v>
          </cell>
          <cell r="C86">
            <v>25.130317713</v>
          </cell>
          <cell r="D86">
            <v>23.725598678000001</v>
          </cell>
          <cell r="E86">
            <v>21.716559447000002</v>
          </cell>
          <cell r="F86">
            <v>19.671509782000001</v>
          </cell>
          <cell r="G86">
            <v>19.104992522</v>
          </cell>
          <cell r="H86">
            <v>18.268828114000002</v>
          </cell>
          <cell r="I86">
            <v>2.054862891</v>
          </cell>
          <cell r="J86">
            <v>1.880324189</v>
          </cell>
          <cell r="K86">
            <v>1.7891612160000001</v>
          </cell>
          <cell r="L86">
            <v>1.7952035369999999</v>
          </cell>
          <cell r="M86">
            <v>1.6085085269999999</v>
          </cell>
          <cell r="N86">
            <v>1.437985912</v>
          </cell>
          <cell r="O86">
            <v>1.2681692579999999</v>
          </cell>
          <cell r="P86">
            <v>1.0985018520000001</v>
          </cell>
        </row>
        <row r="87">
          <cell r="B87">
            <v>62.170495965000001</v>
          </cell>
          <cell r="C87">
            <v>59.189229120999997</v>
          </cell>
          <cell r="D87">
            <v>56.274367838000003</v>
          </cell>
          <cell r="E87">
            <v>48.363550535999998</v>
          </cell>
          <cell r="F87">
            <v>44.469545185999998</v>
          </cell>
          <cell r="G87">
            <v>39.677057720999997</v>
          </cell>
          <cell r="H87">
            <v>35.953871833000001</v>
          </cell>
          <cell r="I87">
            <v>35.918957034000002</v>
          </cell>
          <cell r="J87">
            <v>28.810569328</v>
          </cell>
          <cell r="K87">
            <v>27.157931245</v>
          </cell>
          <cell r="L87">
            <v>24.122382658999999</v>
          </cell>
          <cell r="M87">
            <v>21.799705133</v>
          </cell>
          <cell r="N87">
            <v>19.720210430000002</v>
          </cell>
          <cell r="O87">
            <v>17.281875629000002</v>
          </cell>
          <cell r="P87">
            <v>15.069394036</v>
          </cell>
        </row>
        <row r="88">
          <cell r="B88">
            <v>35.250087978000003</v>
          </cell>
          <cell r="C88">
            <v>33.434254934999998</v>
          </cell>
          <cell r="D88">
            <v>31.930000653</v>
          </cell>
          <cell r="E88">
            <v>26.526182535</v>
          </cell>
          <cell r="F88">
            <v>24.772919463000001</v>
          </cell>
          <cell r="G88">
            <v>20.844414095000001</v>
          </cell>
          <cell r="H88">
            <v>18.228161705000002</v>
          </cell>
          <cell r="I88">
            <v>22.461318596000002</v>
          </cell>
          <cell r="J88">
            <v>17.298539748</v>
          </cell>
          <cell r="K88">
            <v>16.71594112</v>
          </cell>
          <cell r="L88">
            <v>14.799831236999999</v>
          </cell>
          <cell r="M88">
            <v>13.424814992</v>
          </cell>
          <cell r="N88">
            <v>12.248754492</v>
          </cell>
          <cell r="O88">
            <v>10.742369846000001</v>
          </cell>
          <cell r="P88">
            <v>9.4141560440000003</v>
          </cell>
        </row>
        <row r="89">
          <cell r="B89">
            <v>0.32043647400000003</v>
          </cell>
          <cell r="C89">
            <v>0.32216559</v>
          </cell>
          <cell r="D89">
            <v>0.30645786600000002</v>
          </cell>
          <cell r="E89">
            <v>0.22408623599999999</v>
          </cell>
          <cell r="F89">
            <v>0.21536680599999999</v>
          </cell>
          <cell r="G89">
            <v>0.20216462700000001</v>
          </cell>
          <cell r="H89">
            <v>0.14692835900000001</v>
          </cell>
          <cell r="I89">
            <v>0.13432794300000001</v>
          </cell>
          <cell r="J89">
            <v>0.114835135</v>
          </cell>
          <cell r="K89">
            <v>9.7734923000000001E-2</v>
          </cell>
          <cell r="L89">
            <v>8.6809348999999994E-2</v>
          </cell>
          <cell r="M89">
            <v>7.7965943999999995E-2</v>
          </cell>
          <cell r="N89">
            <v>6.8899693999999997E-2</v>
          </cell>
          <cell r="O89">
            <v>6.0790734999999999E-2</v>
          </cell>
          <cell r="P89">
            <v>5.2616538999999997E-2</v>
          </cell>
        </row>
        <row r="90">
          <cell r="B90">
            <v>26.599971513</v>
          </cell>
          <cell r="C90">
            <v>25.432808597000001</v>
          </cell>
          <cell r="D90">
            <v>24.037909320000001</v>
          </cell>
          <cell r="E90">
            <v>21.613281765</v>
          </cell>
          <cell r="F90">
            <v>19.481258917000002</v>
          </cell>
          <cell r="G90">
            <v>18.630478999000001</v>
          </cell>
          <cell r="H90">
            <v>17.578781768999999</v>
          </cell>
          <cell r="I90">
            <v>13.323310493999999</v>
          </cell>
          <cell r="J90">
            <v>11.397194445</v>
          </cell>
          <cell r="K90">
            <v>10.344255201999999</v>
          </cell>
          <cell r="L90">
            <v>9.2357420730000008</v>
          </cell>
          <cell r="M90">
            <v>8.2969241969999992</v>
          </cell>
          <cell r="N90">
            <v>7.4025562440000003</v>
          </cell>
          <cell r="O90">
            <v>6.4787150479999998</v>
          </cell>
          <cell r="P90">
            <v>5.6026214520000002</v>
          </cell>
        </row>
        <row r="91"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</row>
        <row r="92"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</row>
        <row r="93">
          <cell r="B93">
            <v>234.14716784199999</v>
          </cell>
          <cell r="C93">
            <v>223.33214925199999</v>
          </cell>
          <cell r="D93">
            <v>211.01395271000001</v>
          </cell>
          <cell r="E93">
            <v>177.222483912</v>
          </cell>
          <cell r="F93">
            <v>183.03470606799999</v>
          </cell>
          <cell r="G93">
            <v>180.20423770299999</v>
          </cell>
          <cell r="H93">
            <v>167.18696861399999</v>
          </cell>
          <cell r="I93">
            <v>179.94537542800001</v>
          </cell>
          <cell r="J93">
            <v>162.672737993</v>
          </cell>
          <cell r="K93">
            <v>147.850628156</v>
          </cell>
          <cell r="L93">
            <v>128.96552789</v>
          </cell>
          <cell r="M93">
            <v>115.872193502</v>
          </cell>
          <cell r="N93">
            <v>103.259595156</v>
          </cell>
          <cell r="O93">
            <v>90.554447467000003</v>
          </cell>
          <cell r="P93">
            <v>78.239150815000002</v>
          </cell>
        </row>
        <row r="94"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B96">
            <v>234.14716784199999</v>
          </cell>
          <cell r="C96">
            <v>223.33214925199999</v>
          </cell>
          <cell r="D96">
            <v>211.01395271000001</v>
          </cell>
          <cell r="E96">
            <v>177.222483912</v>
          </cell>
          <cell r="F96">
            <v>183.03470606799999</v>
          </cell>
          <cell r="G96">
            <v>180.20423770299999</v>
          </cell>
          <cell r="H96">
            <v>167.18696861399999</v>
          </cell>
          <cell r="I96">
            <v>179.94537542800001</v>
          </cell>
          <cell r="J96">
            <v>162.672737993</v>
          </cell>
          <cell r="K96">
            <v>147.850628156</v>
          </cell>
          <cell r="L96">
            <v>128.96552789</v>
          </cell>
          <cell r="M96">
            <v>115.872193502</v>
          </cell>
          <cell r="N96">
            <v>103.259595156</v>
          </cell>
          <cell r="O96">
            <v>90.554447467000003</v>
          </cell>
          <cell r="P96">
            <v>78.239150815000002</v>
          </cell>
        </row>
        <row r="97">
          <cell r="B97">
            <v>90794.618237881994</v>
          </cell>
          <cell r="C97">
            <v>96924.012496206997</v>
          </cell>
          <cell r="D97">
            <v>109414.605798089</v>
          </cell>
          <cell r="E97">
            <v>115011.492849042</v>
          </cell>
          <cell r="F97">
            <v>115825.26356529001</v>
          </cell>
          <cell r="G97">
            <v>122084.402588827</v>
          </cell>
          <cell r="H97">
            <v>98800.416437742999</v>
          </cell>
          <cell r="I97">
            <v>96278.542071260003</v>
          </cell>
          <cell r="J97">
            <v>101140.512662179</v>
          </cell>
          <cell r="K97">
            <v>105208.530999771</v>
          </cell>
          <cell r="L97">
            <v>98377.326059094004</v>
          </cell>
          <cell r="M97">
            <v>110301.40437887301</v>
          </cell>
          <cell r="N97">
            <v>115442.76499987701</v>
          </cell>
          <cell r="O97">
            <v>101042.29019008001</v>
          </cell>
          <cell r="P97">
            <v>102285.823566329</v>
          </cell>
        </row>
        <row r="98"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</row>
        <row r="100"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</row>
        <row r="102"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</row>
        <row r="103"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</row>
        <row r="104"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</row>
        <row r="105"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B107">
            <v>-9.2000000000000003E-8</v>
          </cell>
          <cell r="C107">
            <v>-2.0000000000000001E-9</v>
          </cell>
          <cell r="D107">
            <v>6E-9</v>
          </cell>
          <cell r="E107">
            <v>-4.6999999999999997E-8</v>
          </cell>
          <cell r="F107">
            <v>9.5000000000000004E-8</v>
          </cell>
          <cell r="G107">
            <v>-1.3199999999999999E-7</v>
          </cell>
          <cell r="H107">
            <v>8.2000000000000006E-8</v>
          </cell>
          <cell r="I107">
            <v>-1.35E-7</v>
          </cell>
          <cell r="J107">
            <v>-7.4000000000000001E-8</v>
          </cell>
          <cell r="K107">
            <v>-1.01E-7</v>
          </cell>
          <cell r="L107">
            <v>7.1E-8</v>
          </cell>
          <cell r="M107">
            <v>-1.43E-7</v>
          </cell>
          <cell r="N107">
            <v>4981.999999961</v>
          </cell>
          <cell r="O107">
            <v>6227.4999997940004</v>
          </cell>
          <cell r="P107">
            <v>3736.5000000099999</v>
          </cell>
        </row>
        <row r="108">
          <cell r="B108">
            <v>90794.618237789997</v>
          </cell>
          <cell r="C108">
            <v>96924.012496205003</v>
          </cell>
          <cell r="D108">
            <v>109414.605798095</v>
          </cell>
          <cell r="E108">
            <v>115011.492848995</v>
          </cell>
          <cell r="F108">
            <v>115825.263565385</v>
          </cell>
          <cell r="G108">
            <v>122084.402588695</v>
          </cell>
          <cell r="H108">
            <v>98800.416437824999</v>
          </cell>
          <cell r="I108">
            <v>96278.542071125004</v>
          </cell>
          <cell r="J108">
            <v>101140.512662105</v>
          </cell>
          <cell r="K108">
            <v>105208.53099966999</v>
          </cell>
          <cell r="L108">
            <v>98377.326059165003</v>
          </cell>
          <cell r="M108">
            <v>110301.40437873</v>
          </cell>
          <cell r="N108">
            <v>120424.76499983799</v>
          </cell>
          <cell r="O108">
            <v>107269.79018987399</v>
          </cell>
          <cell r="P108">
            <v>106022.32356633899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_aea_nox"/>
    </sheetNames>
    <sheetDataSet>
      <sheetData sheetId="0">
        <row r="7">
          <cell r="B7">
            <v>198130.36923184001</v>
          </cell>
          <cell r="C7">
            <v>171797.90155989601</v>
          </cell>
          <cell r="D7">
            <v>176391.41678412701</v>
          </cell>
          <cell r="E7">
            <v>164123.64737468201</v>
          </cell>
          <cell r="F7">
            <v>155732.38358404901</v>
          </cell>
          <cell r="G7">
            <v>147226.97740073601</v>
          </cell>
          <cell r="H7">
            <v>142246.76131880499</v>
          </cell>
          <cell r="I7">
            <v>140936.61560882101</v>
          </cell>
          <cell r="J7">
            <v>134467.08337512199</v>
          </cell>
          <cell r="K7">
            <v>128940.54041968301</v>
          </cell>
          <cell r="L7">
            <v>130174.91582695</v>
          </cell>
          <cell r="M7">
            <v>126212.015105411</v>
          </cell>
          <cell r="N7">
            <v>110310.56104154</v>
          </cell>
          <cell r="O7">
            <v>110293.680463244</v>
          </cell>
          <cell r="P7">
            <v>106599.527487196</v>
          </cell>
        </row>
        <row r="8">
          <cell r="B8">
            <v>25773.139294283999</v>
          </cell>
          <cell r="C8">
            <v>25970.474128468999</v>
          </cell>
          <cell r="D8">
            <v>26150.20300284</v>
          </cell>
          <cell r="E8">
            <v>24994.624957208998</v>
          </cell>
          <cell r="F8">
            <v>24773.180664445001</v>
          </cell>
          <cell r="G8">
            <v>24914.865422471001</v>
          </cell>
          <cell r="H8">
            <v>24538.832176909</v>
          </cell>
          <cell r="I8">
            <v>25014.029548399001</v>
          </cell>
          <cell r="J8">
            <v>25008.458005509001</v>
          </cell>
          <cell r="K8">
            <v>24317.746048589001</v>
          </cell>
          <cell r="L8">
            <v>24152.098311168</v>
          </cell>
          <cell r="M8">
            <v>24176.227079413999</v>
          </cell>
          <cell r="N8">
            <v>24031.681060162002</v>
          </cell>
          <cell r="O8">
            <v>23700.492337942</v>
          </cell>
          <cell r="P8">
            <v>21815.586559293999</v>
          </cell>
        </row>
        <row r="9">
          <cell r="B9">
            <v>25155.585065599</v>
          </cell>
          <cell r="C9">
            <v>25461.391041321</v>
          </cell>
          <cell r="D9">
            <v>25637.599258531998</v>
          </cell>
          <cell r="E9">
            <v>24531.697939715999</v>
          </cell>
          <cell r="F9">
            <v>24332.853002992</v>
          </cell>
          <cell r="G9">
            <v>24512.120799032</v>
          </cell>
          <cell r="H9">
            <v>24152.454182435999</v>
          </cell>
          <cell r="I9">
            <v>24648.919040007</v>
          </cell>
          <cell r="J9">
            <v>24668.863006028001</v>
          </cell>
          <cell r="K9">
            <v>24004.990199831002</v>
          </cell>
          <cell r="L9">
            <v>23823.178529976001</v>
          </cell>
          <cell r="M9">
            <v>23888.989959276001</v>
          </cell>
          <cell r="N9">
            <v>23766.724366453</v>
          </cell>
          <cell r="O9">
            <v>23432.222258698999</v>
          </cell>
          <cell r="P9">
            <v>21558.298744168998</v>
          </cell>
        </row>
        <row r="10">
          <cell r="B10">
            <v>262.14116277099998</v>
          </cell>
          <cell r="C10">
            <v>235.04920913699999</v>
          </cell>
          <cell r="D10">
            <v>224.04925107700001</v>
          </cell>
          <cell r="E10">
            <v>213.747833017</v>
          </cell>
          <cell r="F10">
            <v>198.14843258400001</v>
          </cell>
          <cell r="G10">
            <v>177.849369228</v>
          </cell>
          <cell r="H10">
            <v>161.86134589900001</v>
          </cell>
          <cell r="I10">
            <v>149.4915153</v>
          </cell>
          <cell r="J10">
            <v>131.25363895199999</v>
          </cell>
          <cell r="K10">
            <v>116.27878377899999</v>
          </cell>
          <cell r="L10">
            <v>122.49593314800001</v>
          </cell>
          <cell r="M10">
            <v>113.360633796</v>
          </cell>
          <cell r="N10">
            <v>101.04694513600001</v>
          </cell>
          <cell r="O10">
            <v>108.60929943799999</v>
          </cell>
          <cell r="P10">
            <v>97.620380162000004</v>
          </cell>
        </row>
        <row r="11">
          <cell r="B11">
            <v>355.41306591400001</v>
          </cell>
          <cell r="C11">
            <v>274.03387801100001</v>
          </cell>
          <cell r="D11">
            <v>288.55449323200003</v>
          </cell>
          <cell r="E11">
            <v>249.17918447599999</v>
          </cell>
          <cell r="F11">
            <v>242.17922886900001</v>
          </cell>
          <cell r="G11">
            <v>224.89525421100001</v>
          </cell>
          <cell r="H11">
            <v>224.516648575</v>
          </cell>
          <cell r="I11">
            <v>215.618993093</v>
          </cell>
          <cell r="J11">
            <v>208.341360528</v>
          </cell>
          <cell r="K11">
            <v>196.477064979</v>
          </cell>
          <cell r="L11">
            <v>206.42384804400001</v>
          </cell>
          <cell r="M11">
            <v>173.87648634199999</v>
          </cell>
          <cell r="N11">
            <v>163.909748573</v>
          </cell>
          <cell r="O11">
            <v>159.660779805</v>
          </cell>
          <cell r="P11">
            <v>159.66743496300001</v>
          </cell>
        </row>
        <row r="12">
          <cell r="B12">
            <v>253.04180449099999</v>
          </cell>
          <cell r="C12">
            <v>169.547599827</v>
          </cell>
          <cell r="D12">
            <v>152.23024483200001</v>
          </cell>
          <cell r="E12">
            <v>288.05439700699998</v>
          </cell>
          <cell r="F12">
            <v>278.97054644500002</v>
          </cell>
          <cell r="G12">
            <v>235.869305271</v>
          </cell>
          <cell r="H12">
            <v>328.10862059599998</v>
          </cell>
          <cell r="I12">
            <v>325.57939401499999</v>
          </cell>
          <cell r="J12">
            <v>280.288817505</v>
          </cell>
          <cell r="K12">
            <v>389.88251235299998</v>
          </cell>
          <cell r="L12">
            <v>488.31281446000003</v>
          </cell>
          <cell r="M12">
            <v>399.14922582000003</v>
          </cell>
          <cell r="N12">
            <v>383.99127493200001</v>
          </cell>
          <cell r="O12">
            <v>357.60456947400002</v>
          </cell>
          <cell r="P12">
            <v>306.41904431099999</v>
          </cell>
        </row>
        <row r="13">
          <cell r="B13">
            <v>68353.570490548998</v>
          </cell>
          <cell r="C13">
            <v>50103.158732734002</v>
          </cell>
          <cell r="D13">
            <v>57365.279119220999</v>
          </cell>
          <cell r="E13">
            <v>56109.754573917002</v>
          </cell>
          <cell r="F13">
            <v>52438.039051542997</v>
          </cell>
          <cell r="G13">
            <v>49015.649713409002</v>
          </cell>
          <cell r="H13">
            <v>47301.312330922003</v>
          </cell>
          <cell r="I13">
            <v>46117.035141048997</v>
          </cell>
          <cell r="J13">
            <v>43213.468670932001</v>
          </cell>
          <cell r="K13">
            <v>41352.010376302998</v>
          </cell>
          <cell r="L13">
            <v>42986.327462872003</v>
          </cell>
          <cell r="M13">
            <v>41301.908038223999</v>
          </cell>
          <cell r="N13">
            <v>36744.450538466997</v>
          </cell>
          <cell r="O13">
            <v>38949.673670814998</v>
          </cell>
          <cell r="P13">
            <v>36425.191805032999</v>
          </cell>
        </row>
        <row r="14">
          <cell r="B14">
            <v>3997.3739774679998</v>
          </cell>
          <cell r="C14">
            <v>3515.645400677</v>
          </cell>
          <cell r="D14">
            <v>3701.9576063290001</v>
          </cell>
          <cell r="E14">
            <v>3183.293270789</v>
          </cell>
          <cell r="F14">
            <v>3364.8991854840001</v>
          </cell>
          <cell r="G14">
            <v>3358.7668675169998</v>
          </cell>
          <cell r="H14">
            <v>3201.9501568659998</v>
          </cell>
          <cell r="I14">
            <v>2774.2746252239999</v>
          </cell>
          <cell r="J14">
            <v>2754.4874418959998</v>
          </cell>
          <cell r="K14">
            <v>2839.0124478950002</v>
          </cell>
          <cell r="L14">
            <v>2859.9567172460002</v>
          </cell>
          <cell r="M14">
            <v>2869.9278259510002</v>
          </cell>
          <cell r="N14">
            <v>2517.9809185660001</v>
          </cell>
          <cell r="O14">
            <v>2763.8888737480002</v>
          </cell>
          <cell r="P14">
            <v>2464.4476411420001</v>
          </cell>
        </row>
        <row r="15">
          <cell r="B15">
            <v>422.962869232</v>
          </cell>
          <cell r="C15">
            <v>399.78172975199999</v>
          </cell>
          <cell r="D15">
            <v>385.00638514000002</v>
          </cell>
          <cell r="E15">
            <v>354.960281366</v>
          </cell>
          <cell r="F15">
            <v>367.66207926700002</v>
          </cell>
          <cell r="G15">
            <v>368.02079506699999</v>
          </cell>
          <cell r="H15">
            <v>292.05058522100001</v>
          </cell>
          <cell r="I15">
            <v>329.163517168</v>
          </cell>
          <cell r="J15">
            <v>300.48793935600003</v>
          </cell>
          <cell r="K15">
            <v>324.66034266999998</v>
          </cell>
          <cell r="L15">
            <v>346.08028204800002</v>
          </cell>
          <cell r="M15">
            <v>265.13477104600003</v>
          </cell>
          <cell r="N15">
            <v>208.35839754599999</v>
          </cell>
          <cell r="O15">
            <v>221.76780642099999</v>
          </cell>
          <cell r="P15">
            <v>170.307942373</v>
          </cell>
        </row>
        <row r="16">
          <cell r="B16">
            <v>3053.850657895</v>
          </cell>
          <cell r="C16">
            <v>3051.0307743789999</v>
          </cell>
          <cell r="D16">
            <v>3398.0531952820002</v>
          </cell>
          <cell r="E16">
            <v>3018.4637982600002</v>
          </cell>
          <cell r="F16">
            <v>2865.3457040100002</v>
          </cell>
          <cell r="G16">
            <v>2848.4669781339999</v>
          </cell>
          <cell r="H16">
            <v>2875.5766474520001</v>
          </cell>
          <cell r="I16">
            <v>2608.0979236570001</v>
          </cell>
          <cell r="J16">
            <v>2839.1032190860001</v>
          </cell>
          <cell r="K16">
            <v>2643.9500298739999</v>
          </cell>
          <cell r="L16">
            <v>2580.5102831429999</v>
          </cell>
          <cell r="M16">
            <v>2488.9645963769999</v>
          </cell>
          <cell r="N16">
            <v>2219.1089009870002</v>
          </cell>
          <cell r="O16">
            <v>2154.6737147399999</v>
          </cell>
          <cell r="P16">
            <v>2403.4698580270001</v>
          </cell>
        </row>
        <row r="17">
          <cell r="B17">
            <v>1270.7837044840001</v>
          </cell>
          <cell r="C17">
            <v>1362.1766329049999</v>
          </cell>
          <cell r="D17">
            <v>1563.073834215</v>
          </cell>
          <cell r="E17">
            <v>1166.248198473</v>
          </cell>
          <cell r="F17">
            <v>1035.5606283300001</v>
          </cell>
          <cell r="G17">
            <v>990.479752147</v>
          </cell>
          <cell r="H17">
            <v>1066.1438740589999</v>
          </cell>
          <cell r="I17">
            <v>844.55320762300005</v>
          </cell>
          <cell r="J17">
            <v>1000.759470703</v>
          </cell>
          <cell r="K17">
            <v>947.55543938000005</v>
          </cell>
          <cell r="L17">
            <v>921.51152638099995</v>
          </cell>
          <cell r="M17">
            <v>887.76220730299997</v>
          </cell>
          <cell r="N17">
            <v>561.89622283799997</v>
          </cell>
          <cell r="O17">
            <v>619.26305291799997</v>
          </cell>
          <cell r="P17">
            <v>962.28345445699995</v>
          </cell>
        </row>
        <row r="18">
          <cell r="B18">
            <v>1258.3535117050001</v>
          </cell>
          <cell r="C18">
            <v>1307.1203869430001</v>
          </cell>
          <cell r="D18">
            <v>1350.2213780279999</v>
          </cell>
          <cell r="E18">
            <v>1346.586704369</v>
          </cell>
          <cell r="F18">
            <v>1341.979733977</v>
          </cell>
          <cell r="G18">
            <v>1369.6034869959999</v>
          </cell>
          <cell r="H18">
            <v>1397.3726363349999</v>
          </cell>
          <cell r="I18">
            <v>1402.9238791329999</v>
          </cell>
          <cell r="J18">
            <v>1483.5433523029999</v>
          </cell>
          <cell r="K18">
            <v>1351.1176628410001</v>
          </cell>
          <cell r="L18">
            <v>1311.486424983</v>
          </cell>
          <cell r="M18">
            <v>1277.4760508110001</v>
          </cell>
          <cell r="N18">
            <v>1392.3646229890001</v>
          </cell>
          <cell r="O18">
            <v>1274.6381472789999</v>
          </cell>
          <cell r="P18">
            <v>1180.092417011</v>
          </cell>
        </row>
        <row r="19">
          <cell r="B19">
            <v>524.71344170600003</v>
          </cell>
          <cell r="C19">
            <v>381.73375453099999</v>
          </cell>
          <cell r="D19">
            <v>484.75798304</v>
          </cell>
          <cell r="E19">
            <v>505.62889541800001</v>
          </cell>
          <cell r="F19">
            <v>487.80534170300001</v>
          </cell>
          <cell r="G19">
            <v>488.38373898999998</v>
          </cell>
          <cell r="H19">
            <v>412.06013705800001</v>
          </cell>
          <cell r="I19">
            <v>360.62083690100002</v>
          </cell>
          <cell r="J19">
            <v>354.800396079</v>
          </cell>
          <cell r="K19">
            <v>345.27692765400002</v>
          </cell>
          <cell r="L19">
            <v>347.51233177900002</v>
          </cell>
          <cell r="M19">
            <v>323.726338263</v>
          </cell>
          <cell r="N19">
            <v>264.84805516099999</v>
          </cell>
          <cell r="O19">
            <v>260.77251454200001</v>
          </cell>
          <cell r="P19">
            <v>261.09398656000002</v>
          </cell>
        </row>
        <row r="20">
          <cell r="B20">
            <v>6038.7375031929996</v>
          </cell>
          <cell r="C20">
            <v>5216.9577501260001</v>
          </cell>
          <cell r="D20">
            <v>5050.816761604</v>
          </cell>
          <cell r="E20">
            <v>4435.7860186779999</v>
          </cell>
          <cell r="F20">
            <v>4346.6036788649999</v>
          </cell>
          <cell r="G20">
            <v>4535.641398539</v>
          </cell>
          <cell r="H20">
            <v>4309.4622455859999</v>
          </cell>
          <cell r="I20">
            <v>4715.3116480999997</v>
          </cell>
          <cell r="J20">
            <v>4680.9741501970002</v>
          </cell>
          <cell r="K20">
            <v>4196.4289133379998</v>
          </cell>
          <cell r="L20">
            <v>4244.777738881</v>
          </cell>
          <cell r="M20">
            <v>4945.5917907169996</v>
          </cell>
          <cell r="N20">
            <v>4397.7428492839999</v>
          </cell>
          <cell r="O20">
            <v>4546.771201042</v>
          </cell>
          <cell r="P20">
            <v>4637.514254531</v>
          </cell>
        </row>
        <row r="21">
          <cell r="B21">
            <v>10628.915187914999</v>
          </cell>
          <cell r="C21">
            <v>9202.1480683440004</v>
          </cell>
          <cell r="D21">
            <v>10479.264253436</v>
          </cell>
          <cell r="E21">
            <v>10570.887734111</v>
          </cell>
          <cell r="F21">
            <v>9750.8833836640006</v>
          </cell>
          <cell r="G21">
            <v>9142.5618418970007</v>
          </cell>
          <cell r="H21">
            <v>9435.5494574549994</v>
          </cell>
          <cell r="I21">
            <v>9974.6851887720004</v>
          </cell>
          <cell r="J21">
            <v>8183.487219265</v>
          </cell>
          <cell r="K21">
            <v>8098.3576416810001</v>
          </cell>
          <cell r="L21">
            <v>8473.7601798569995</v>
          </cell>
          <cell r="M21">
            <v>7678.352726735</v>
          </cell>
          <cell r="N21">
            <v>7229.2242300770004</v>
          </cell>
          <cell r="O21">
            <v>6966.8549862899999</v>
          </cell>
          <cell r="P21">
            <v>6079.5578150809997</v>
          </cell>
        </row>
        <row r="22">
          <cell r="B22">
            <v>173.98712199900001</v>
          </cell>
          <cell r="C22">
            <v>187.41138724999999</v>
          </cell>
          <cell r="D22">
            <v>223.99146434100001</v>
          </cell>
          <cell r="E22">
            <v>222.836720485</v>
          </cell>
          <cell r="F22">
            <v>218.14537204800001</v>
          </cell>
          <cell r="G22">
            <v>223.790676698</v>
          </cell>
          <cell r="H22">
            <v>211.19385637299999</v>
          </cell>
          <cell r="I22">
            <v>197.658045999</v>
          </cell>
          <cell r="J22">
            <v>185.45869834499999</v>
          </cell>
          <cell r="K22">
            <v>216.04251944699999</v>
          </cell>
          <cell r="L22">
            <v>182.480444955</v>
          </cell>
          <cell r="M22">
            <v>132.42925568499999</v>
          </cell>
          <cell r="N22">
            <v>146.50938048800001</v>
          </cell>
          <cell r="O22">
            <v>179.24937701799999</v>
          </cell>
          <cell r="P22">
            <v>139.67215509499999</v>
          </cell>
        </row>
        <row r="23">
          <cell r="B23">
            <v>24178.931127688</v>
          </cell>
          <cell r="C23">
            <v>18402.348809200001</v>
          </cell>
          <cell r="D23">
            <v>20157.084286742</v>
          </cell>
          <cell r="E23">
            <v>21958.698186666999</v>
          </cell>
          <cell r="F23">
            <v>19977.142624811</v>
          </cell>
          <cell r="G23">
            <v>17957.663622355001</v>
          </cell>
          <cell r="H23">
            <v>16602.335856833</v>
          </cell>
          <cell r="I23">
            <v>15693.070758444999</v>
          </cell>
          <cell r="J23">
            <v>14406.262784426999</v>
          </cell>
          <cell r="K23">
            <v>13451.006105777</v>
          </cell>
          <cell r="L23">
            <v>14779.227803936001</v>
          </cell>
          <cell r="M23">
            <v>13602.545795931001</v>
          </cell>
          <cell r="N23">
            <v>12115.8137059</v>
          </cell>
          <cell r="O23">
            <v>12662.472225456</v>
          </cell>
          <cell r="P23">
            <v>11241.785797584</v>
          </cell>
        </row>
        <row r="24">
          <cell r="B24">
            <v>283.07701299500002</v>
          </cell>
          <cell r="C24">
            <v>253.96773375999999</v>
          </cell>
          <cell r="D24">
            <v>265.488337618</v>
          </cell>
          <cell r="E24">
            <v>264.46254745900001</v>
          </cell>
          <cell r="F24">
            <v>251.65755880699999</v>
          </cell>
          <cell r="G24">
            <v>254.635258534</v>
          </cell>
          <cell r="H24">
            <v>246.270451866</v>
          </cell>
          <cell r="I24">
            <v>226.171131277</v>
          </cell>
          <cell r="J24">
            <v>246.31046945599999</v>
          </cell>
          <cell r="K24">
            <v>229.57166161800001</v>
          </cell>
          <cell r="L24">
            <v>222.108769497</v>
          </cell>
          <cell r="M24">
            <v>301.13113486700001</v>
          </cell>
          <cell r="N24">
            <v>270.297833739</v>
          </cell>
          <cell r="O24">
            <v>284.45785708800003</v>
          </cell>
          <cell r="P24">
            <v>295.32314453200001</v>
          </cell>
        </row>
        <row r="25">
          <cell r="B25">
            <v>23895.854114694001</v>
          </cell>
          <cell r="C25">
            <v>18148.38107544</v>
          </cell>
          <cell r="D25">
            <v>19891.595949123999</v>
          </cell>
          <cell r="E25">
            <v>21694.235639208</v>
          </cell>
          <cell r="F25">
            <v>19725.485066003999</v>
          </cell>
          <cell r="G25">
            <v>17703.028363820998</v>
          </cell>
          <cell r="H25">
            <v>16356.065404966999</v>
          </cell>
          <cell r="I25">
            <v>15466.899627167</v>
          </cell>
          <cell r="J25">
            <v>14159.952314971</v>
          </cell>
          <cell r="K25">
            <v>13221.434444159</v>
          </cell>
          <cell r="L25">
            <v>14557.119034439</v>
          </cell>
          <cell r="M25">
            <v>13301.414661064</v>
          </cell>
          <cell r="N25">
            <v>11845.51587216</v>
          </cell>
          <cell r="O25">
            <v>12378.014368366999</v>
          </cell>
          <cell r="P25">
            <v>10946.462653052</v>
          </cell>
        </row>
        <row r="26">
          <cell r="B26">
            <v>18287.622509082001</v>
          </cell>
          <cell r="C26">
            <v>8719.3094152989997</v>
          </cell>
          <cell r="D26">
            <v>12488.465882286</v>
          </cell>
          <cell r="E26">
            <v>10873.128373337</v>
          </cell>
          <cell r="F26">
            <v>10093.099245195001</v>
          </cell>
          <cell r="G26">
            <v>9081.5492384980007</v>
          </cell>
          <cell r="H26">
            <v>8991.0192451870007</v>
          </cell>
          <cell r="I26">
            <v>8596.3177649810004</v>
          </cell>
          <cell r="J26">
            <v>8688.3913651500006</v>
          </cell>
          <cell r="K26">
            <v>8453.1341553389993</v>
          </cell>
          <cell r="L26">
            <v>8442.9697472600001</v>
          </cell>
          <cell r="M26">
            <v>8281.9602230069995</v>
          </cell>
          <cell r="N26">
            <v>6954.0278529070001</v>
          </cell>
          <cell r="O26">
            <v>8523.0311531480002</v>
          </cell>
          <cell r="P26">
            <v>8393.2954716780005</v>
          </cell>
        </row>
        <row r="27">
          <cell r="B27">
            <v>17244.491580407001</v>
          </cell>
          <cell r="C27">
            <v>7868.7792454029995</v>
          </cell>
          <cell r="D27">
            <v>11641.530445599001</v>
          </cell>
          <cell r="E27">
            <v>10061.377286098999</v>
          </cell>
          <cell r="F27">
            <v>9300.4527126979992</v>
          </cell>
          <cell r="G27">
            <v>8293.4109698640004</v>
          </cell>
          <cell r="H27">
            <v>8252.6367323060003</v>
          </cell>
          <cell r="I27">
            <v>7912.2604242919997</v>
          </cell>
          <cell r="J27">
            <v>8046.8109812069997</v>
          </cell>
          <cell r="K27">
            <v>7838.7916186270004</v>
          </cell>
          <cell r="L27">
            <v>7849.4871724909999</v>
          </cell>
          <cell r="M27">
            <v>7712.363394258</v>
          </cell>
          <cell r="N27">
            <v>6474.2874471369996</v>
          </cell>
          <cell r="O27">
            <v>8038.1280641140002</v>
          </cell>
          <cell r="P27">
            <v>7942.6952657479997</v>
          </cell>
        </row>
        <row r="28">
          <cell r="B28">
            <v>1043.130928675</v>
          </cell>
          <cell r="C28">
            <v>850.53016989599996</v>
          </cell>
          <cell r="D28">
            <v>846.935436686</v>
          </cell>
          <cell r="E28">
            <v>811.75108723799997</v>
          </cell>
          <cell r="F28">
            <v>792.64653249699995</v>
          </cell>
          <cell r="G28">
            <v>788.13826863400004</v>
          </cell>
          <cell r="H28">
            <v>738.38251288100003</v>
          </cell>
          <cell r="I28">
            <v>684.05734068799995</v>
          </cell>
          <cell r="J28">
            <v>641.58038394300002</v>
          </cell>
          <cell r="K28">
            <v>614.34253671199997</v>
          </cell>
          <cell r="L28">
            <v>593.48257477000004</v>
          </cell>
          <cell r="M28">
            <v>569.596828749</v>
          </cell>
          <cell r="N28">
            <v>479.74040577</v>
          </cell>
          <cell r="O28">
            <v>484.903089034</v>
          </cell>
          <cell r="P28">
            <v>450.60020592900003</v>
          </cell>
        </row>
        <row r="29">
          <cell r="B29">
            <v>73.946077846999998</v>
          </cell>
          <cell r="C29">
            <v>51.532947106999998</v>
          </cell>
          <cell r="D29">
            <v>60.589773839000003</v>
          </cell>
          <cell r="E29">
            <v>59.072392690999997</v>
          </cell>
          <cell r="F29">
            <v>61.851598862000003</v>
          </cell>
          <cell r="G29">
            <v>65.824157909999997</v>
          </cell>
          <cell r="H29">
            <v>60.811871754000002</v>
          </cell>
          <cell r="I29">
            <v>57.842347809000003</v>
          </cell>
          <cell r="J29">
            <v>53.889038825</v>
          </cell>
          <cell r="K29">
            <v>49.060395270000001</v>
          </cell>
          <cell r="L29">
            <v>46.938161772999997</v>
          </cell>
          <cell r="M29">
            <v>45.917241148000002</v>
          </cell>
          <cell r="N29">
            <v>38.8993118</v>
          </cell>
          <cell r="O29">
            <v>40.861682815000002</v>
          </cell>
          <cell r="P29">
            <v>36.646204660000002</v>
          </cell>
        </row>
        <row r="30">
          <cell r="B30">
            <v>138.956375141</v>
          </cell>
          <cell r="C30">
            <v>126.551034887</v>
          </cell>
          <cell r="D30">
            <v>132.060281922</v>
          </cell>
          <cell r="E30">
            <v>128.30364717200001</v>
          </cell>
          <cell r="F30">
            <v>131.030934008</v>
          </cell>
          <cell r="G30">
            <v>132.713715294</v>
          </cell>
          <cell r="H30">
            <v>118.514583399</v>
          </cell>
          <cell r="I30">
            <v>99.681852648000003</v>
          </cell>
          <cell r="J30">
            <v>80.113423022000006</v>
          </cell>
          <cell r="K30">
            <v>74.645390401</v>
          </cell>
          <cell r="L30">
            <v>76.441703098000005</v>
          </cell>
          <cell r="M30">
            <v>71.272315816000003</v>
          </cell>
          <cell r="N30">
            <v>63.992474123000001</v>
          </cell>
          <cell r="O30">
            <v>65.512333694000006</v>
          </cell>
          <cell r="P30">
            <v>59.410225726</v>
          </cell>
        </row>
        <row r="31">
          <cell r="B31">
            <v>410.54387323700001</v>
          </cell>
          <cell r="C31">
            <v>331.75446299499998</v>
          </cell>
          <cell r="D31">
            <v>340.017978228</v>
          </cell>
          <cell r="E31">
            <v>333.62944076600002</v>
          </cell>
          <cell r="F31">
            <v>321.976467926</v>
          </cell>
          <cell r="G31">
            <v>338.75760283300002</v>
          </cell>
          <cell r="H31">
            <v>304.59192402899998</v>
          </cell>
          <cell r="I31">
            <v>289.872368704</v>
          </cell>
          <cell r="J31">
            <v>277.03900926</v>
          </cell>
          <cell r="K31">
            <v>246.86982048900001</v>
          </cell>
          <cell r="L31">
            <v>218.31065610499999</v>
          </cell>
          <cell r="M31">
            <v>209.78030802200001</v>
          </cell>
          <cell r="N31">
            <v>180.05976699999999</v>
          </cell>
          <cell r="O31">
            <v>187.90453714500001</v>
          </cell>
          <cell r="P31">
            <v>174.150346928</v>
          </cell>
        </row>
        <row r="32">
          <cell r="B32">
            <v>287.79615858900002</v>
          </cell>
          <cell r="C32">
            <v>277.49399273699999</v>
          </cell>
          <cell r="D32">
            <v>363.55958095300002</v>
          </cell>
          <cell r="E32">
            <v>328.76457119299999</v>
          </cell>
          <cell r="F32">
            <v>340.66131565299997</v>
          </cell>
          <cell r="G32">
            <v>375.55913362199999</v>
          </cell>
          <cell r="H32">
            <v>291.32694386499998</v>
          </cell>
          <cell r="I32">
            <v>236.23290485199999</v>
          </cell>
          <cell r="J32">
            <v>248.56054013799999</v>
          </cell>
          <cell r="K32">
            <v>271.65055998499997</v>
          </cell>
          <cell r="L32">
            <v>248.70249887</v>
          </cell>
          <cell r="M32">
            <v>204.335572152</v>
          </cell>
          <cell r="N32">
            <v>172.61413765200001</v>
          </cell>
          <cell r="O32">
            <v>165.07996439799999</v>
          </cell>
          <cell r="P32">
            <v>153.723335276</v>
          </cell>
        </row>
        <row r="33">
          <cell r="B33">
            <v>223.52665217200001</v>
          </cell>
          <cell r="C33">
            <v>224.07700298099999</v>
          </cell>
          <cell r="D33">
            <v>306.41184974999999</v>
          </cell>
          <cell r="E33">
            <v>275.91783209699997</v>
          </cell>
          <cell r="F33">
            <v>280.64114056400001</v>
          </cell>
          <cell r="G33">
            <v>310.335082344</v>
          </cell>
          <cell r="H33">
            <v>237.50553738599999</v>
          </cell>
          <cell r="I33">
            <v>188.33590642999999</v>
          </cell>
          <cell r="J33">
            <v>202.72583629499999</v>
          </cell>
          <cell r="K33">
            <v>203.16507775599999</v>
          </cell>
          <cell r="L33">
            <v>190.543443623</v>
          </cell>
          <cell r="M33">
            <v>170.891311135</v>
          </cell>
          <cell r="N33">
            <v>134.10655841799999</v>
          </cell>
          <cell r="O33">
            <v>128.20453702899999</v>
          </cell>
          <cell r="P33">
            <v>124.571941466</v>
          </cell>
        </row>
        <row r="34">
          <cell r="B34">
            <v>64.269506417000002</v>
          </cell>
          <cell r="C34">
            <v>53.416989756</v>
          </cell>
          <cell r="D34">
            <v>57.147731202999999</v>
          </cell>
          <cell r="E34">
            <v>52.846739096</v>
          </cell>
          <cell r="F34">
            <v>60.020175088999999</v>
          </cell>
          <cell r="G34">
            <v>65.224051278000005</v>
          </cell>
          <cell r="H34">
            <v>53.821406478</v>
          </cell>
          <cell r="I34">
            <v>47.896998422000003</v>
          </cell>
          <cell r="J34">
            <v>45.834703842000003</v>
          </cell>
          <cell r="K34">
            <v>68.485482228999999</v>
          </cell>
          <cell r="L34">
            <v>58.159055246999998</v>
          </cell>
          <cell r="M34">
            <v>33.444261017000002</v>
          </cell>
          <cell r="N34">
            <v>38.507579233999998</v>
          </cell>
          <cell r="O34">
            <v>36.875427369999997</v>
          </cell>
          <cell r="P34">
            <v>29.151393810999998</v>
          </cell>
        </row>
        <row r="35">
          <cell r="B35">
            <v>659.94705126199995</v>
          </cell>
          <cell r="C35">
            <v>621.19295997999996</v>
          </cell>
          <cell r="D35">
            <v>584.41166912000006</v>
          </cell>
          <cell r="E35">
            <v>641.930138403</v>
          </cell>
          <cell r="F35">
            <v>598.73746174899998</v>
          </cell>
          <cell r="G35">
            <v>586.33368504600003</v>
          </cell>
          <cell r="H35">
            <v>606.92895690199998</v>
          </cell>
          <cell r="I35">
            <v>544.82619469099996</v>
          </cell>
          <cell r="J35">
            <v>515.21384196600002</v>
          </cell>
          <cell r="K35">
            <v>487.192054138</v>
          </cell>
          <cell r="L35">
            <v>486.17124570099998</v>
          </cell>
          <cell r="M35">
            <v>505.69561563600001</v>
          </cell>
          <cell r="N35">
            <v>500.118612138</v>
          </cell>
          <cell r="O35">
            <v>471.60581489800001</v>
          </cell>
          <cell r="P35">
            <v>471.21075693199998</v>
          </cell>
        </row>
        <row r="36">
          <cell r="B36">
            <v>401.37970451199999</v>
          </cell>
          <cell r="C36">
            <v>329.96832025700002</v>
          </cell>
          <cell r="D36">
            <v>320.435514974</v>
          </cell>
          <cell r="E36">
            <v>329.56688299899997</v>
          </cell>
          <cell r="F36">
            <v>308.81548421899998</v>
          </cell>
          <cell r="G36">
            <v>299.49880221900003</v>
          </cell>
          <cell r="H36">
            <v>320.54719228300002</v>
          </cell>
          <cell r="I36">
            <v>307.439384416</v>
          </cell>
          <cell r="J36">
            <v>275.17887722900002</v>
          </cell>
          <cell r="K36">
            <v>237.19580067800001</v>
          </cell>
          <cell r="L36">
            <v>232.33247999100001</v>
          </cell>
          <cell r="M36">
            <v>222.03919876099999</v>
          </cell>
          <cell r="N36">
            <v>252.65446785200001</v>
          </cell>
          <cell r="O36">
            <v>235.44532904600001</v>
          </cell>
          <cell r="P36">
            <v>241.863490434</v>
          </cell>
        </row>
        <row r="37">
          <cell r="B37">
            <v>258.56734674900002</v>
          </cell>
          <cell r="C37">
            <v>291.22463972200001</v>
          </cell>
          <cell r="D37">
            <v>263.976154146</v>
          </cell>
          <cell r="E37">
            <v>312.36325540399997</v>
          </cell>
          <cell r="F37">
            <v>289.92197753099998</v>
          </cell>
          <cell r="G37">
            <v>286.83488282799999</v>
          </cell>
          <cell r="H37">
            <v>286.38176461799998</v>
          </cell>
          <cell r="I37">
            <v>237.38681027499999</v>
          </cell>
          <cell r="J37">
            <v>240.034964737</v>
          </cell>
          <cell r="K37">
            <v>249.99625346100001</v>
          </cell>
          <cell r="L37">
            <v>253.83876571100001</v>
          </cell>
          <cell r="M37">
            <v>283.65641687499999</v>
          </cell>
          <cell r="N37">
            <v>247.46414428599999</v>
          </cell>
          <cell r="O37">
            <v>236.16048585199999</v>
          </cell>
          <cell r="P37">
            <v>229.34726649800001</v>
          </cell>
        </row>
        <row r="38">
          <cell r="B38">
            <v>17715.292365582001</v>
          </cell>
          <cell r="C38">
            <v>18480.946499754002</v>
          </cell>
          <cell r="D38">
            <v>16051.026927725999</v>
          </cell>
          <cell r="E38">
            <v>12055.306630153</v>
          </cell>
          <cell r="F38">
            <v>10826.52916127</v>
          </cell>
          <cell r="G38">
            <v>10355.970617258001</v>
          </cell>
          <cell r="H38">
            <v>9016.6071683129994</v>
          </cell>
          <cell r="I38">
            <v>10287.892048367001</v>
          </cell>
          <cell r="J38">
            <v>8694.8763411119999</v>
          </cell>
          <cell r="K38">
            <v>8576.0886987249996</v>
          </cell>
          <cell r="L38">
            <v>8450.8672819330004</v>
          </cell>
          <cell r="M38">
            <v>8204.3245105980004</v>
          </cell>
          <cell r="N38">
            <v>8459.2468465389993</v>
          </cell>
          <cell r="O38">
            <v>7764.0247544550002</v>
          </cell>
          <cell r="P38">
            <v>7877.8553097880003</v>
          </cell>
        </row>
        <row r="39">
          <cell r="B39">
            <v>4033.6793866379999</v>
          </cell>
          <cell r="C39">
            <v>3556.1450658630001</v>
          </cell>
          <cell r="D39">
            <v>3327.8212005639998</v>
          </cell>
          <cell r="E39">
            <v>3293.0100785959999</v>
          </cell>
          <cell r="F39">
            <v>3284.1375879030002</v>
          </cell>
          <cell r="G39">
            <v>2807.0168922480002</v>
          </cell>
          <cell r="H39">
            <v>2496.5580213799999</v>
          </cell>
          <cell r="I39">
            <v>2237.0442033640002</v>
          </cell>
          <cell r="J39">
            <v>2128.0535559079999</v>
          </cell>
          <cell r="K39">
            <v>2061.107674762</v>
          </cell>
          <cell r="L39">
            <v>2024.806299183</v>
          </cell>
          <cell r="M39">
            <v>1946.801911881</v>
          </cell>
          <cell r="N39">
            <v>1954.35172347</v>
          </cell>
          <cell r="O39">
            <v>1738.3685464499999</v>
          </cell>
          <cell r="P39">
            <v>1645.9350481179999</v>
          </cell>
        </row>
        <row r="40">
          <cell r="B40">
            <v>510.20831489099999</v>
          </cell>
          <cell r="C40">
            <v>509.921640782</v>
          </cell>
          <cell r="D40">
            <v>331.99704675100003</v>
          </cell>
          <cell r="E40">
            <v>310.555410897</v>
          </cell>
          <cell r="F40">
            <v>314.75318501499999</v>
          </cell>
          <cell r="G40">
            <v>290.22310433500002</v>
          </cell>
          <cell r="H40">
            <v>276.14289857400001</v>
          </cell>
          <cell r="I40">
            <v>215.424942644</v>
          </cell>
          <cell r="J40">
            <v>176.456187954</v>
          </cell>
          <cell r="K40">
            <v>177.16708582000001</v>
          </cell>
          <cell r="L40">
            <v>161.73767058799999</v>
          </cell>
          <cell r="M40">
            <v>148.26850690800001</v>
          </cell>
          <cell r="N40">
            <v>112.30625464000001</v>
          </cell>
          <cell r="O40">
            <v>114.37979276199999</v>
          </cell>
          <cell r="P40">
            <v>108.04589277300001</v>
          </cell>
        </row>
        <row r="41">
          <cell r="B41">
            <v>3523.4710717470002</v>
          </cell>
          <cell r="C41">
            <v>3046.2234250810002</v>
          </cell>
          <cell r="D41">
            <v>2995.8241538130001</v>
          </cell>
          <cell r="E41">
            <v>2982.4546676989999</v>
          </cell>
          <cell r="F41">
            <v>2969.3844028879998</v>
          </cell>
          <cell r="G41">
            <v>2516.7937879139999</v>
          </cell>
          <cell r="H41">
            <v>2220.415122806</v>
          </cell>
          <cell r="I41">
            <v>2021.6192607200001</v>
          </cell>
          <cell r="J41">
            <v>1951.597367954</v>
          </cell>
          <cell r="K41">
            <v>1883.940588942</v>
          </cell>
          <cell r="L41">
            <v>1863.0686285950001</v>
          </cell>
          <cell r="M41">
            <v>1798.533404973</v>
          </cell>
          <cell r="N41">
            <v>1842.0454688299999</v>
          </cell>
          <cell r="O41">
            <v>1623.9887536880001</v>
          </cell>
          <cell r="P41">
            <v>1537.8891553450001</v>
          </cell>
        </row>
        <row r="42">
          <cell r="B42">
            <v>12042.645988607999</v>
          </cell>
          <cell r="C42">
            <v>11497.270299981001</v>
          </cell>
          <cell r="D42">
            <v>11236.123841463001</v>
          </cell>
          <cell r="E42">
            <v>10872.305780171</v>
          </cell>
          <cell r="F42">
            <v>10560.667325224</v>
          </cell>
          <cell r="G42">
            <v>10255.80723384</v>
          </cell>
          <cell r="H42">
            <v>10126.871593354001</v>
          </cell>
          <cell r="I42">
            <v>9610.1135988219994</v>
          </cell>
          <cell r="J42">
            <v>8928.3338291330001</v>
          </cell>
          <cell r="K42">
            <v>8355.3046834329998</v>
          </cell>
          <cell r="L42">
            <v>8207.4395478290007</v>
          </cell>
          <cell r="M42">
            <v>7959.7817531350001</v>
          </cell>
          <cell r="N42">
            <v>7296.1316560220002</v>
          </cell>
          <cell r="O42">
            <v>6825.3635788689999</v>
          </cell>
          <cell r="P42">
            <v>6693.9319047139998</v>
          </cell>
        </row>
        <row r="43">
          <cell r="B43">
            <v>10711.170249082999</v>
          </cell>
          <cell r="C43">
            <v>9453.6089330480008</v>
          </cell>
          <cell r="D43">
            <v>9108.3778752710004</v>
          </cell>
          <cell r="E43">
            <v>8283.4506403840005</v>
          </cell>
          <cell r="F43">
            <v>8046.8091594159996</v>
          </cell>
          <cell r="G43">
            <v>7608.4495439379998</v>
          </cell>
          <cell r="H43">
            <v>7032.947411829</v>
          </cell>
          <cell r="I43">
            <v>6533.4237423220002</v>
          </cell>
          <cell r="J43">
            <v>6084.1141683570004</v>
          </cell>
          <cell r="K43">
            <v>5593.6429188029997</v>
          </cell>
          <cell r="L43">
            <v>5360.2471510409996</v>
          </cell>
          <cell r="M43">
            <v>4905.6965889370003</v>
          </cell>
          <cell r="N43">
            <v>3867.3103226329999</v>
          </cell>
          <cell r="O43">
            <v>3501.7431547800002</v>
          </cell>
          <cell r="P43">
            <v>3248.7035971690002</v>
          </cell>
        </row>
        <row r="44">
          <cell r="B44">
            <v>1798.334100006</v>
          </cell>
          <cell r="C44">
            <v>1425.3985423009999</v>
          </cell>
          <cell r="D44">
            <v>1450.05314664</v>
          </cell>
          <cell r="E44">
            <v>1322.7949247060001</v>
          </cell>
          <cell r="F44">
            <v>1310.484519907</v>
          </cell>
          <cell r="G44">
            <v>1301.438771673</v>
          </cell>
          <cell r="H44">
            <v>1245.3049082519999</v>
          </cell>
          <cell r="I44">
            <v>1239.496008283</v>
          </cell>
          <cell r="J44">
            <v>1227.833590042</v>
          </cell>
          <cell r="K44">
            <v>1162.06503969</v>
          </cell>
          <cell r="L44">
            <v>1146.656524816</v>
          </cell>
          <cell r="M44">
            <v>1068.1746262700001</v>
          </cell>
          <cell r="N44">
            <v>821.05531020399997</v>
          </cell>
          <cell r="O44">
            <v>730.88986794799996</v>
          </cell>
          <cell r="P44">
            <v>702.79930514600005</v>
          </cell>
        </row>
        <row r="45">
          <cell r="B45">
            <v>5784.2818789969997</v>
          </cell>
          <cell r="C45">
            <v>5154.9905432969999</v>
          </cell>
          <cell r="D45">
            <v>4813.1304004960002</v>
          </cell>
          <cell r="E45">
            <v>4383.3360846879996</v>
          </cell>
          <cell r="F45">
            <v>4244.1391436410004</v>
          </cell>
          <cell r="G45">
            <v>3891.5589409680001</v>
          </cell>
          <cell r="H45">
            <v>3562.3265136609998</v>
          </cell>
          <cell r="I45">
            <v>3202.4245559559999</v>
          </cell>
          <cell r="J45">
            <v>2903.5475461870001</v>
          </cell>
          <cell r="K45">
            <v>2627.9339475729998</v>
          </cell>
          <cell r="L45">
            <v>2500.62823084</v>
          </cell>
          <cell r="M45">
            <v>2253.1654417200002</v>
          </cell>
          <cell r="N45">
            <v>1758.222160351</v>
          </cell>
          <cell r="O45">
            <v>1558.6582653580001</v>
          </cell>
          <cell r="P45">
            <v>1449.9564071970001</v>
          </cell>
        </row>
        <row r="46">
          <cell r="B46">
            <v>3128.5542700800002</v>
          </cell>
          <cell r="C46">
            <v>2873.2198474500001</v>
          </cell>
          <cell r="D46">
            <v>2845.194328135</v>
          </cell>
          <cell r="E46">
            <v>2577.31963099</v>
          </cell>
          <cell r="F46">
            <v>2492.1854958690001</v>
          </cell>
          <cell r="G46">
            <v>2415.4518312969999</v>
          </cell>
          <cell r="H46">
            <v>2225.315989916</v>
          </cell>
          <cell r="I46">
            <v>2091.503178083</v>
          </cell>
          <cell r="J46">
            <v>1952.7330321280001</v>
          </cell>
          <cell r="K46">
            <v>1803.6439315390001</v>
          </cell>
          <cell r="L46">
            <v>1712.962395386</v>
          </cell>
          <cell r="M46">
            <v>1584.356520946</v>
          </cell>
          <cell r="N46">
            <v>1288.0328520779999</v>
          </cell>
          <cell r="O46">
            <v>1212.195021473</v>
          </cell>
          <cell r="P46">
            <v>1095.9478848260001</v>
          </cell>
        </row>
        <row r="47">
          <cell r="B47">
            <v>41758.880750071003</v>
          </cell>
          <cell r="C47">
            <v>35766.603246387</v>
          </cell>
          <cell r="D47">
            <v>36244.175442278</v>
          </cell>
          <cell r="E47">
            <v>32264.929283574002</v>
          </cell>
          <cell r="F47">
            <v>29783.077473812002</v>
          </cell>
          <cell r="G47">
            <v>26253.999449800001</v>
          </cell>
          <cell r="H47">
            <v>26338.927523842998</v>
          </cell>
          <cell r="I47">
            <v>25433.165802889998</v>
          </cell>
          <cell r="J47">
            <v>24751.391037005</v>
          </cell>
          <cell r="K47">
            <v>23302.961772065999</v>
          </cell>
          <cell r="L47">
            <v>23814.052039671002</v>
          </cell>
          <cell r="M47">
            <v>23611.488416893</v>
          </cell>
          <cell r="N47">
            <v>16921.966555874998</v>
          </cell>
          <cell r="O47">
            <v>17508.5435387</v>
          </cell>
          <cell r="P47">
            <v>19054.274394594999</v>
          </cell>
        </row>
        <row r="48">
          <cell r="B48">
            <v>18378.949178579001</v>
          </cell>
          <cell r="C48">
            <v>15023.416433210999</v>
          </cell>
          <cell r="D48">
            <v>14113.145328208</v>
          </cell>
          <cell r="E48">
            <v>12532.007604914001</v>
          </cell>
          <cell r="F48">
            <v>12270.318817387</v>
          </cell>
          <cell r="G48">
            <v>10346.169126069</v>
          </cell>
          <cell r="H48">
            <v>9138.9179868989995</v>
          </cell>
          <cell r="I48">
            <v>7702.1599419490003</v>
          </cell>
          <cell r="J48">
            <v>6796.295992505</v>
          </cell>
          <cell r="K48">
            <v>6165.1194798610004</v>
          </cell>
          <cell r="L48">
            <v>5999.8484105839998</v>
          </cell>
          <cell r="M48">
            <v>5260.9037435720002</v>
          </cell>
          <cell r="N48">
            <v>4201.7376535149997</v>
          </cell>
          <cell r="O48">
            <v>3660.270294077</v>
          </cell>
          <cell r="P48">
            <v>3422.9795047470002</v>
          </cell>
        </row>
        <row r="49">
          <cell r="B49">
            <v>13777.201736083</v>
          </cell>
          <cell r="C49">
            <v>11856.426135281999</v>
          </cell>
          <cell r="D49">
            <v>12558.615416491</v>
          </cell>
          <cell r="E49">
            <v>12037.222875336</v>
          </cell>
          <cell r="F49">
            <v>10726.779923489001</v>
          </cell>
          <cell r="G49">
            <v>8941.6576016620002</v>
          </cell>
          <cell r="H49">
            <v>8719.398792422</v>
          </cell>
          <cell r="I49">
            <v>8918.9130404749994</v>
          </cell>
          <cell r="J49">
            <v>8694.0674377579999</v>
          </cell>
          <cell r="K49">
            <v>7799.7429115200002</v>
          </cell>
          <cell r="L49">
            <v>8097.6845129909998</v>
          </cell>
          <cell r="M49">
            <v>7575.4052612750002</v>
          </cell>
          <cell r="N49">
            <v>7851.1234893500005</v>
          </cell>
          <cell r="O49">
            <v>6949.2240337209996</v>
          </cell>
          <cell r="P49">
            <v>6700.0579356529997</v>
          </cell>
        </row>
        <row r="50">
          <cell r="B50">
            <v>8186.5808213290002</v>
          </cell>
          <cell r="C50">
            <v>7486.6862417980001</v>
          </cell>
          <cell r="D50">
            <v>8232.4142200099996</v>
          </cell>
          <cell r="E50">
            <v>6489.9589258229998</v>
          </cell>
          <cell r="F50">
            <v>5783.35881445</v>
          </cell>
          <cell r="G50">
            <v>6060.3511760889996</v>
          </cell>
          <cell r="H50">
            <v>7704.7027596999997</v>
          </cell>
          <cell r="I50">
            <v>8084.2692618900001</v>
          </cell>
          <cell r="J50">
            <v>8573.2802990010005</v>
          </cell>
          <cell r="K50">
            <v>8687.2832220470009</v>
          </cell>
          <cell r="L50">
            <v>9091.4008435880005</v>
          </cell>
          <cell r="M50">
            <v>10201.929026316</v>
          </cell>
          <cell r="N50">
            <v>4416.0528396749996</v>
          </cell>
          <cell r="O50">
            <v>6497.8636235490003</v>
          </cell>
          <cell r="P50">
            <v>8547.6029978009992</v>
          </cell>
        </row>
        <row r="51">
          <cell r="B51">
            <v>1028.509604737</v>
          </cell>
          <cell r="C51">
            <v>1060.3252415659999</v>
          </cell>
          <cell r="D51">
            <v>1032.0478401570001</v>
          </cell>
          <cell r="E51">
            <v>940.72071584599996</v>
          </cell>
          <cell r="F51">
            <v>762.92769476900003</v>
          </cell>
          <cell r="G51">
            <v>668.72653291999995</v>
          </cell>
          <cell r="H51">
            <v>543.90694777600004</v>
          </cell>
          <cell r="I51">
            <v>501.49072041800002</v>
          </cell>
          <cell r="J51">
            <v>460.81708214999998</v>
          </cell>
          <cell r="K51">
            <v>412.90949604999997</v>
          </cell>
          <cell r="L51">
            <v>388.876948271</v>
          </cell>
          <cell r="M51">
            <v>346.32275263999998</v>
          </cell>
          <cell r="N51">
            <v>263.673470151</v>
          </cell>
          <cell r="O51">
            <v>236.44335464700001</v>
          </cell>
          <cell r="P51">
            <v>223.760548782</v>
          </cell>
        </row>
        <row r="52">
          <cell r="B52">
            <v>387.63940934200002</v>
          </cell>
          <cell r="C52">
            <v>339.749194531</v>
          </cell>
          <cell r="D52">
            <v>307.95263741100001</v>
          </cell>
          <cell r="E52">
            <v>265.01916165599999</v>
          </cell>
          <cell r="F52">
            <v>239.69222371699999</v>
          </cell>
          <cell r="G52">
            <v>237.09501306000001</v>
          </cell>
          <cell r="H52">
            <v>232.00103704700001</v>
          </cell>
          <cell r="I52">
            <v>226.332838159</v>
          </cell>
          <cell r="J52">
            <v>226.93022558999999</v>
          </cell>
          <cell r="K52">
            <v>237.90666258799999</v>
          </cell>
          <cell r="L52">
            <v>236.24132423699999</v>
          </cell>
          <cell r="M52">
            <v>226.92763309</v>
          </cell>
          <cell r="N52">
            <v>189.37910318199999</v>
          </cell>
          <cell r="O52">
            <v>164.74223270600001</v>
          </cell>
          <cell r="P52">
            <v>159.87340761199999</v>
          </cell>
        </row>
        <row r="53">
          <cell r="B53">
            <v>715.52085348499998</v>
          </cell>
          <cell r="C53">
            <v>673.95407047699996</v>
          </cell>
          <cell r="D53">
            <v>711.35608078099995</v>
          </cell>
          <cell r="E53">
            <v>648.05787649199999</v>
          </cell>
          <cell r="F53">
            <v>704.14514277499995</v>
          </cell>
          <cell r="G53">
            <v>766.83056853699998</v>
          </cell>
          <cell r="H53">
            <v>680.397131446</v>
          </cell>
          <cell r="I53">
            <v>729.90837680699997</v>
          </cell>
          <cell r="J53">
            <v>767.63610552299997</v>
          </cell>
          <cell r="K53">
            <v>768.66504870400001</v>
          </cell>
          <cell r="L53">
            <v>805.23944493900001</v>
          </cell>
          <cell r="M53">
            <v>799.81854632800002</v>
          </cell>
          <cell r="N53">
            <v>640.04317144200002</v>
          </cell>
          <cell r="O53">
            <v>619.270387895</v>
          </cell>
          <cell r="P53">
            <v>503.337987236</v>
          </cell>
        </row>
        <row r="54">
          <cell r="B54">
            <v>545.87832555</v>
          </cell>
          <cell r="C54">
            <v>538.09907573199996</v>
          </cell>
          <cell r="D54">
            <v>540.52917197900001</v>
          </cell>
          <cell r="E54">
            <v>536.64548424600002</v>
          </cell>
          <cell r="F54">
            <v>532.12986681999996</v>
          </cell>
          <cell r="G54">
            <v>542.85243061200003</v>
          </cell>
          <cell r="H54">
            <v>538.79968817999998</v>
          </cell>
          <cell r="I54">
            <v>546.79387218800002</v>
          </cell>
          <cell r="J54">
            <v>532.22359655499997</v>
          </cell>
          <cell r="K54">
            <v>516.41745675300001</v>
          </cell>
          <cell r="L54">
            <v>489.79380415600002</v>
          </cell>
          <cell r="M54">
            <v>482.23999692400002</v>
          </cell>
          <cell r="N54">
            <v>351.58575266399998</v>
          </cell>
          <cell r="O54">
            <v>327.63246073099998</v>
          </cell>
          <cell r="P54">
            <v>315.09517565200002</v>
          </cell>
        </row>
        <row r="55">
          <cell r="B55">
            <v>157.44924190500001</v>
          </cell>
          <cell r="C55">
            <v>141.86596133899999</v>
          </cell>
          <cell r="D55">
            <v>142.54497501099999</v>
          </cell>
          <cell r="E55">
            <v>140.856581229</v>
          </cell>
          <cell r="F55">
            <v>140.99467313900001</v>
          </cell>
          <cell r="G55">
            <v>135.822172991</v>
          </cell>
          <cell r="H55">
            <v>134.84727034900001</v>
          </cell>
          <cell r="I55">
            <v>132.986684338</v>
          </cell>
          <cell r="J55">
            <v>119.322371073</v>
          </cell>
          <cell r="K55">
            <v>116.152687726</v>
          </cell>
          <cell r="L55">
            <v>108.324664531</v>
          </cell>
          <cell r="M55">
            <v>106.995781259</v>
          </cell>
          <cell r="N55">
            <v>79.244762636999994</v>
          </cell>
          <cell r="O55">
            <v>72.388034114000007</v>
          </cell>
          <cell r="P55">
            <v>68.692710087999998</v>
          </cell>
        </row>
        <row r="56">
          <cell r="B56">
            <v>55.896053555000002</v>
          </cell>
          <cell r="C56">
            <v>46.993350237999998</v>
          </cell>
          <cell r="D56">
            <v>46.745148544000003</v>
          </cell>
          <cell r="E56">
            <v>46.115249935999998</v>
          </cell>
          <cell r="F56">
            <v>45.792552729000001</v>
          </cell>
          <cell r="G56">
            <v>44.402024797999999</v>
          </cell>
          <cell r="H56">
            <v>42.119039221000001</v>
          </cell>
          <cell r="I56">
            <v>40.083874633999997</v>
          </cell>
          <cell r="J56">
            <v>38.313097218000003</v>
          </cell>
          <cell r="K56">
            <v>33.323106934999998</v>
          </cell>
          <cell r="L56">
            <v>27.839395561</v>
          </cell>
          <cell r="M56">
            <v>26.526416903000001</v>
          </cell>
          <cell r="N56">
            <v>20.412236525000001</v>
          </cell>
          <cell r="O56">
            <v>12.360541735</v>
          </cell>
          <cell r="P56">
            <v>11.639950177999999</v>
          </cell>
        </row>
        <row r="57">
          <cell r="B57">
            <v>101.553188349</v>
          </cell>
          <cell r="C57">
            <v>94.8726111</v>
          </cell>
          <cell r="D57">
            <v>95.799826467000003</v>
          </cell>
          <cell r="E57">
            <v>94.741331293000002</v>
          </cell>
          <cell r="F57">
            <v>95.202120410999996</v>
          </cell>
          <cell r="G57">
            <v>91.420148193000003</v>
          </cell>
          <cell r="H57">
            <v>92.728231128000004</v>
          </cell>
          <cell r="I57">
            <v>92.902809703000003</v>
          </cell>
          <cell r="J57">
            <v>81.009273855000004</v>
          </cell>
          <cell r="K57">
            <v>82.829580792000002</v>
          </cell>
          <cell r="L57">
            <v>80.485268970000007</v>
          </cell>
          <cell r="M57">
            <v>80.469364356</v>
          </cell>
          <cell r="N57">
            <v>58.832526111999996</v>
          </cell>
          <cell r="O57">
            <v>60.027492379000002</v>
          </cell>
          <cell r="P57">
            <v>57.052759909999999</v>
          </cell>
        </row>
        <row r="58">
          <cell r="B58">
            <v>145.056160791</v>
          </cell>
          <cell r="C58">
            <v>134.64063374899999</v>
          </cell>
          <cell r="D58">
            <v>136.440584844</v>
          </cell>
          <cell r="E58">
            <v>132.23785789799999</v>
          </cell>
          <cell r="F58">
            <v>131.018704227</v>
          </cell>
          <cell r="G58">
            <v>134.20349257999999</v>
          </cell>
          <cell r="H58">
            <v>129.07318838099999</v>
          </cell>
          <cell r="I58">
            <v>125.202064429</v>
          </cell>
          <cell r="J58">
            <v>119.829451769</v>
          </cell>
          <cell r="K58">
            <v>103.99350719900001</v>
          </cell>
          <cell r="L58">
            <v>91.379482878999994</v>
          </cell>
          <cell r="M58">
            <v>75.694768358000005</v>
          </cell>
          <cell r="N58">
            <v>51.094840611000002</v>
          </cell>
          <cell r="O58">
            <v>47.302509311999998</v>
          </cell>
          <cell r="P58">
            <v>43.119163510999996</v>
          </cell>
        </row>
        <row r="59">
          <cell r="B59">
            <v>243.372922854</v>
          </cell>
          <cell r="C59">
            <v>261.59248064500002</v>
          </cell>
          <cell r="D59">
            <v>261.54361212399999</v>
          </cell>
          <cell r="E59">
            <v>263.55104511899998</v>
          </cell>
          <cell r="F59">
            <v>260.11648945299999</v>
          </cell>
          <cell r="G59">
            <v>272.82676504099999</v>
          </cell>
          <cell r="H59">
            <v>274.87922944899998</v>
          </cell>
          <cell r="I59">
            <v>288.60512342099997</v>
          </cell>
          <cell r="J59">
            <v>293.07177371300003</v>
          </cell>
          <cell r="K59">
            <v>296.27126182799998</v>
          </cell>
          <cell r="L59">
            <v>290.08965674699999</v>
          </cell>
          <cell r="M59">
            <v>299.54944730699998</v>
          </cell>
          <cell r="N59">
            <v>221.24614941600001</v>
          </cell>
          <cell r="O59">
            <v>207.94191730599999</v>
          </cell>
          <cell r="P59">
            <v>203.283302053</v>
          </cell>
        </row>
        <row r="60">
          <cell r="B60">
            <v>725.04506755</v>
          </cell>
          <cell r="C60">
            <v>1056.8705083729999</v>
          </cell>
          <cell r="D60">
            <v>1016.277164061</v>
          </cell>
          <cell r="E60">
            <v>935.23622865799996</v>
          </cell>
          <cell r="F60">
            <v>892.50422155299998</v>
          </cell>
          <cell r="G60">
            <v>840.546827291</v>
          </cell>
          <cell r="H60">
            <v>744.14934524499995</v>
          </cell>
          <cell r="I60">
            <v>823.44343181900001</v>
          </cell>
          <cell r="J60">
            <v>764.75816068500001</v>
          </cell>
          <cell r="K60">
            <v>731.08826620599996</v>
          </cell>
          <cell r="L60">
            <v>670.93004301400003</v>
          </cell>
          <cell r="M60">
            <v>467.30150547300002</v>
          </cell>
          <cell r="N60">
            <v>343.825683416</v>
          </cell>
          <cell r="O60">
            <v>300.61916869599997</v>
          </cell>
          <cell r="P60">
            <v>281.313995772</v>
          </cell>
        </row>
        <row r="61">
          <cell r="B61">
            <v>492.72315683099998</v>
          </cell>
          <cell r="C61">
            <v>801.58149532799996</v>
          </cell>
          <cell r="D61">
            <v>764.27147538700001</v>
          </cell>
          <cell r="E61">
            <v>695.39789706800002</v>
          </cell>
          <cell r="F61">
            <v>663.19662045899997</v>
          </cell>
          <cell r="G61">
            <v>612.31857841399994</v>
          </cell>
          <cell r="H61">
            <v>534.29730216099995</v>
          </cell>
          <cell r="I61">
            <v>614.27177675099995</v>
          </cell>
          <cell r="J61">
            <v>564.89900609400001</v>
          </cell>
          <cell r="K61">
            <v>543.92418645999999</v>
          </cell>
          <cell r="L61">
            <v>502.81202409799999</v>
          </cell>
          <cell r="M61">
            <v>310.03991036600002</v>
          </cell>
          <cell r="N61">
            <v>232.72100616200001</v>
          </cell>
          <cell r="O61">
            <v>196.68655511899999</v>
          </cell>
          <cell r="P61">
            <v>185.034271631</v>
          </cell>
        </row>
        <row r="62">
          <cell r="B62">
            <v>28.364212491</v>
          </cell>
          <cell r="C62">
            <v>38.522237990000001</v>
          </cell>
          <cell r="D62">
            <v>38.577388407000001</v>
          </cell>
          <cell r="E62">
            <v>33.786206898000003</v>
          </cell>
          <cell r="F62">
            <v>35.516979489000001</v>
          </cell>
          <cell r="G62">
            <v>35.450787757000001</v>
          </cell>
          <cell r="H62">
            <v>29.366520184999999</v>
          </cell>
          <cell r="I62">
            <v>28.652025142999999</v>
          </cell>
          <cell r="J62">
            <v>28.809333149</v>
          </cell>
          <cell r="K62">
            <v>27.759373684</v>
          </cell>
          <cell r="L62">
            <v>25.460673933999999</v>
          </cell>
          <cell r="M62">
            <v>23.168302464</v>
          </cell>
          <cell r="N62">
            <v>17.616704582000001</v>
          </cell>
          <cell r="O62">
            <v>16.585558018</v>
          </cell>
          <cell r="P62">
            <v>12.847595139999999</v>
          </cell>
        </row>
        <row r="63">
          <cell r="B63">
            <v>203.95769822899999</v>
          </cell>
          <cell r="C63">
            <v>216.76677505500001</v>
          </cell>
          <cell r="D63">
            <v>213.428300267</v>
          </cell>
          <cell r="E63">
            <v>206.05212469099999</v>
          </cell>
          <cell r="F63">
            <v>193.79062160399999</v>
          </cell>
          <cell r="G63">
            <v>192.77746112099999</v>
          </cell>
          <cell r="H63">
            <v>180.48552289899999</v>
          </cell>
          <cell r="I63">
            <v>180.519629925</v>
          </cell>
          <cell r="J63">
            <v>171.049821442</v>
          </cell>
          <cell r="K63">
            <v>159.404706062</v>
          </cell>
          <cell r="L63">
            <v>142.65734498200001</v>
          </cell>
          <cell r="M63">
            <v>134.09329264199999</v>
          </cell>
          <cell r="N63">
            <v>93.487972670999994</v>
          </cell>
          <cell r="O63">
            <v>87.347055558999998</v>
          </cell>
          <cell r="P63">
            <v>83.432129001000007</v>
          </cell>
        </row>
        <row r="64">
          <cell r="B64">
            <v>226.12097014099999</v>
          </cell>
          <cell r="C64">
            <v>254.188703629</v>
          </cell>
          <cell r="D64">
            <v>253.33061045400001</v>
          </cell>
          <cell r="E64">
            <v>250.864536805</v>
          </cell>
          <cell r="F64">
            <v>241.30927718699999</v>
          </cell>
          <cell r="G64">
            <v>271.07801496899998</v>
          </cell>
          <cell r="H64">
            <v>276.77246850300003</v>
          </cell>
          <cell r="I64">
            <v>287.96622224599997</v>
          </cell>
          <cell r="J64">
            <v>294.388462984</v>
          </cell>
          <cell r="K64">
            <v>302.22006794499998</v>
          </cell>
          <cell r="L64">
            <v>298.93573483099999</v>
          </cell>
          <cell r="M64">
            <v>292.447499741</v>
          </cell>
          <cell r="N64">
            <v>210.05340381900001</v>
          </cell>
          <cell r="O64">
            <v>197.463915069</v>
          </cell>
          <cell r="P64">
            <v>194.40962941000001</v>
          </cell>
        </row>
        <row r="65"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B66">
            <v>1418.48091198</v>
          </cell>
          <cell r="C66">
            <v>1504.241134248</v>
          </cell>
          <cell r="D66">
            <v>1552.3725327950001</v>
          </cell>
          <cell r="E66">
            <v>1533.0837111779999</v>
          </cell>
          <cell r="F66">
            <v>1511.041472806</v>
          </cell>
          <cell r="G66">
            <v>1618.15013116</v>
          </cell>
          <cell r="H66">
            <v>1558.744068596</v>
          </cell>
          <cell r="I66">
            <v>1745.7758165</v>
          </cell>
          <cell r="J66">
            <v>1782.710669544</v>
          </cell>
          <cell r="K66">
            <v>1792.096819593</v>
          </cell>
          <cell r="L66">
            <v>1681.369500194</v>
          </cell>
          <cell r="M66">
            <v>1593.8553645530001</v>
          </cell>
          <cell r="N66">
            <v>1268.3757622349999</v>
          </cell>
          <cell r="O66">
            <v>1211.302753936</v>
          </cell>
          <cell r="P66">
            <v>1158.719540995</v>
          </cell>
        </row>
        <row r="67">
          <cell r="B67">
            <v>1087.807822472</v>
          </cell>
          <cell r="C67">
            <v>1200.786024946</v>
          </cell>
          <cell r="D67">
            <v>1222.2459193059999</v>
          </cell>
          <cell r="E67">
            <v>1219.8349263929999</v>
          </cell>
          <cell r="F67">
            <v>1209.791955164</v>
          </cell>
          <cell r="G67">
            <v>1291.637146367</v>
          </cell>
          <cell r="H67">
            <v>1229.551193234</v>
          </cell>
          <cell r="I67">
            <v>1414.4428900180001</v>
          </cell>
          <cell r="J67">
            <v>1436.665631461</v>
          </cell>
          <cell r="K67">
            <v>1445.790096122</v>
          </cell>
          <cell r="L67">
            <v>1354.440392731</v>
          </cell>
          <cell r="M67">
            <v>1268.9830326819999</v>
          </cell>
          <cell r="N67">
            <v>1006.106743001</v>
          </cell>
          <cell r="O67">
            <v>973.02802335299998</v>
          </cell>
          <cell r="P67">
            <v>931.41869581399999</v>
          </cell>
        </row>
        <row r="68">
          <cell r="B68">
            <v>775.97236861800002</v>
          </cell>
          <cell r="C68">
            <v>894.81874103300004</v>
          </cell>
          <cell r="D68">
            <v>916.42439044699995</v>
          </cell>
          <cell r="E68">
            <v>915.83749996699999</v>
          </cell>
          <cell r="F68">
            <v>909.91922939799997</v>
          </cell>
          <cell r="G68">
            <v>977.29939982799999</v>
          </cell>
          <cell r="H68">
            <v>923.66146567199996</v>
          </cell>
          <cell r="I68">
            <v>967.59325235699998</v>
          </cell>
          <cell r="J68">
            <v>966.638202084</v>
          </cell>
          <cell r="K68">
            <v>979.90651091699999</v>
          </cell>
          <cell r="L68">
            <v>932.213062863</v>
          </cell>
          <cell r="M68">
            <v>957.667232431</v>
          </cell>
          <cell r="N68">
            <v>761.29638690499996</v>
          </cell>
          <cell r="O68">
            <v>741.354033878</v>
          </cell>
          <cell r="P68">
            <v>706.64345407799999</v>
          </cell>
        </row>
        <row r="69">
          <cell r="B69">
            <v>311.83545385500003</v>
          </cell>
          <cell r="C69">
            <v>305.96728391300002</v>
          </cell>
          <cell r="D69">
            <v>305.82152885900001</v>
          </cell>
          <cell r="E69">
            <v>303.997426426</v>
          </cell>
          <cell r="F69">
            <v>299.87272576599997</v>
          </cell>
          <cell r="G69">
            <v>314.33774653900002</v>
          </cell>
          <cell r="H69">
            <v>305.88972756200002</v>
          </cell>
          <cell r="I69">
            <v>446.84963766099997</v>
          </cell>
          <cell r="J69">
            <v>470.02742937699998</v>
          </cell>
          <cell r="K69">
            <v>465.88358520499997</v>
          </cell>
          <cell r="L69">
            <v>422.22732986800003</v>
          </cell>
          <cell r="M69">
            <v>311.31580025099998</v>
          </cell>
          <cell r="N69">
            <v>244.81035609700001</v>
          </cell>
          <cell r="O69">
            <v>231.67398947500001</v>
          </cell>
          <cell r="P69">
            <v>224.77524173500001</v>
          </cell>
        </row>
        <row r="70">
          <cell r="B70">
            <v>49.844801332999999</v>
          </cell>
          <cell r="C70">
            <v>47.216502482999999</v>
          </cell>
          <cell r="D70">
            <v>78.427958459999999</v>
          </cell>
          <cell r="E70">
            <v>68.043372832000003</v>
          </cell>
          <cell r="F70">
            <v>67.630326664999998</v>
          </cell>
          <cell r="G70">
            <v>83.330922075999993</v>
          </cell>
          <cell r="H70">
            <v>84.030115011999996</v>
          </cell>
          <cell r="I70">
            <v>77.747421951999996</v>
          </cell>
          <cell r="J70">
            <v>79.243211122000005</v>
          </cell>
          <cell r="K70">
            <v>76.922830618000006</v>
          </cell>
          <cell r="L70">
            <v>66.328756811999995</v>
          </cell>
          <cell r="M70">
            <v>63.951137482999997</v>
          </cell>
          <cell r="N70">
            <v>62.158338256</v>
          </cell>
          <cell r="O70">
            <v>52.163503577999997</v>
          </cell>
          <cell r="P70">
            <v>47.243510886000003</v>
          </cell>
        </row>
        <row r="71">
          <cell r="B71">
            <v>280.82828817400002</v>
          </cell>
          <cell r="C71">
            <v>256.23860681799999</v>
          </cell>
          <cell r="D71">
            <v>251.69865502900001</v>
          </cell>
          <cell r="E71">
            <v>245.205411954</v>
          </cell>
          <cell r="F71">
            <v>233.61919097699999</v>
          </cell>
          <cell r="G71">
            <v>243.18206271599999</v>
          </cell>
          <cell r="H71">
            <v>245.162760349</v>
          </cell>
          <cell r="I71">
            <v>253.58550452899999</v>
          </cell>
          <cell r="J71">
            <v>266.80182696100002</v>
          </cell>
          <cell r="K71">
            <v>269.38389285400001</v>
          </cell>
          <cell r="L71">
            <v>260.60035065099999</v>
          </cell>
          <cell r="M71">
            <v>260.921194388</v>
          </cell>
          <cell r="N71">
            <v>200.110680978</v>
          </cell>
          <cell r="O71">
            <v>186.11122700499999</v>
          </cell>
          <cell r="P71">
            <v>180.057334295</v>
          </cell>
        </row>
        <row r="72">
          <cell r="B72">
            <v>220.272181942</v>
          </cell>
          <cell r="C72">
            <v>164.507850824</v>
          </cell>
          <cell r="D72">
            <v>157.387604391</v>
          </cell>
          <cell r="E72">
            <v>151.455891525</v>
          </cell>
          <cell r="F72">
            <v>139.45226482199999</v>
          </cell>
          <cell r="G72">
            <v>138.07498963200001</v>
          </cell>
          <cell r="H72">
            <v>137.26998210599999</v>
          </cell>
          <cell r="I72">
            <v>135.553335417</v>
          </cell>
          <cell r="J72">
            <v>140.167889707</v>
          </cell>
          <cell r="K72">
            <v>135.74729651999999</v>
          </cell>
          <cell r="L72">
            <v>125.940735023</v>
          </cell>
          <cell r="M72">
            <v>119.536195652</v>
          </cell>
          <cell r="N72">
            <v>87.147810323000002</v>
          </cell>
          <cell r="O72">
            <v>78.065720033000005</v>
          </cell>
          <cell r="P72">
            <v>75.040680128000005</v>
          </cell>
        </row>
        <row r="73">
          <cell r="B73">
            <v>60.556106231999998</v>
          </cell>
          <cell r="C73">
            <v>91.730755994999996</v>
          </cell>
          <cell r="D73">
            <v>94.311050637999998</v>
          </cell>
          <cell r="E73">
            <v>93.749520427999997</v>
          </cell>
          <cell r="F73">
            <v>94.166926154999999</v>
          </cell>
          <cell r="G73">
            <v>105.107073085</v>
          </cell>
          <cell r="H73">
            <v>107.892778243</v>
          </cell>
          <cell r="I73">
            <v>118.03216911200001</v>
          </cell>
          <cell r="J73">
            <v>126.633937254</v>
          </cell>
          <cell r="K73">
            <v>133.63659633399999</v>
          </cell>
          <cell r="L73">
            <v>134.65961562800001</v>
          </cell>
          <cell r="M73">
            <v>141.384998736</v>
          </cell>
          <cell r="N73">
            <v>112.962870655</v>
          </cell>
          <cell r="O73">
            <v>108.045506972</v>
          </cell>
          <cell r="P73">
            <v>105.016654167</v>
          </cell>
        </row>
        <row r="74">
          <cell r="B74">
            <v>7058.0328424500003</v>
          </cell>
          <cell r="C74">
            <v>6501.1360176099997</v>
          </cell>
          <cell r="D74">
            <v>6586.7751208749996</v>
          </cell>
          <cell r="E74">
            <v>6425.8409651780003</v>
          </cell>
          <cell r="F74">
            <v>6361.2087133730001</v>
          </cell>
          <cell r="G74">
            <v>6452.0149139180003</v>
          </cell>
          <cell r="H74">
            <v>6274.7683057550003</v>
          </cell>
          <cell r="I74">
            <v>6335.7449591340001</v>
          </cell>
          <cell r="J74">
            <v>6489.4217579140004</v>
          </cell>
          <cell r="K74">
            <v>6368.1802917329996</v>
          </cell>
          <cell r="L74">
            <v>6268.2328193800004</v>
          </cell>
          <cell r="M74">
            <v>6018.2623368109998</v>
          </cell>
          <cell r="N74">
            <v>4476.2501303649997</v>
          </cell>
          <cell r="O74">
            <v>3894.0729603549999</v>
          </cell>
          <cell r="P74">
            <v>3794.6745046770002</v>
          </cell>
        </row>
        <row r="75">
          <cell r="B75">
            <v>5195.3541734829996</v>
          </cell>
          <cell r="C75">
            <v>4852.2364586410004</v>
          </cell>
          <cell r="D75">
            <v>4915.0670144200003</v>
          </cell>
          <cell r="E75">
            <v>4913.7596114099997</v>
          </cell>
          <cell r="F75">
            <v>4825.2010761700003</v>
          </cell>
          <cell r="G75">
            <v>4902.8274578050004</v>
          </cell>
          <cell r="H75">
            <v>4879.8475612900002</v>
          </cell>
          <cell r="I75">
            <v>5006.6976501179997</v>
          </cell>
          <cell r="J75">
            <v>5172.0303576719998</v>
          </cell>
          <cell r="K75">
            <v>5100.8739851689998</v>
          </cell>
          <cell r="L75">
            <v>4978.4318942729997</v>
          </cell>
          <cell r="M75">
            <v>4729.473385368</v>
          </cell>
          <cell r="N75">
            <v>3414.571084576</v>
          </cell>
          <cell r="O75">
            <v>2927.3284703680001</v>
          </cell>
          <cell r="P75">
            <v>2873.625131927</v>
          </cell>
        </row>
        <row r="76">
          <cell r="B76">
            <v>101.770854445</v>
          </cell>
          <cell r="C76">
            <v>109.949242735</v>
          </cell>
          <cell r="D76">
            <v>106.99994593700001</v>
          </cell>
          <cell r="E76">
            <v>88.779674076000006</v>
          </cell>
          <cell r="F76">
            <v>86.636810956000005</v>
          </cell>
          <cell r="G76">
            <v>92.995787496000005</v>
          </cell>
          <cell r="H76">
            <v>75.30893116</v>
          </cell>
          <cell r="I76">
            <v>96.064746616999997</v>
          </cell>
          <cell r="J76">
            <v>103.933533619</v>
          </cell>
          <cell r="K76">
            <v>100.19262503500001</v>
          </cell>
          <cell r="L76">
            <v>101.21813434000001</v>
          </cell>
          <cell r="M76">
            <v>110.01920929400001</v>
          </cell>
          <cell r="N76">
            <v>88.320957972000002</v>
          </cell>
          <cell r="O76">
            <v>79.267650371000002</v>
          </cell>
          <cell r="P76">
            <v>66.714777483999995</v>
          </cell>
        </row>
        <row r="77">
          <cell r="B77">
            <v>34.972309615999997</v>
          </cell>
          <cell r="C77">
            <v>35.319734158000003</v>
          </cell>
          <cell r="D77">
            <v>32.032232704999998</v>
          </cell>
          <cell r="E77">
            <v>28.194153913000001</v>
          </cell>
          <cell r="F77">
            <v>26.745249373</v>
          </cell>
          <cell r="G77">
            <v>26.803518683</v>
          </cell>
          <cell r="H77">
            <v>20.838673669999999</v>
          </cell>
          <cell r="I77">
            <v>20.255298138000001</v>
          </cell>
          <cell r="J77">
            <v>19.132519058</v>
          </cell>
          <cell r="K77">
            <v>18.813155303999999</v>
          </cell>
          <cell r="L77">
            <v>18.245090358999999</v>
          </cell>
          <cell r="M77">
            <v>18.020381842999999</v>
          </cell>
          <cell r="N77">
            <v>13.656383432</v>
          </cell>
          <cell r="O77">
            <v>12.211573058999999</v>
          </cell>
          <cell r="P77">
            <v>11.607130716</v>
          </cell>
        </row>
        <row r="78">
          <cell r="B78">
            <v>1725.935504907</v>
          </cell>
          <cell r="C78">
            <v>1503.6305820770001</v>
          </cell>
          <cell r="D78">
            <v>1532.675927813</v>
          </cell>
          <cell r="E78">
            <v>1395.1075257790001</v>
          </cell>
          <cell r="F78">
            <v>1422.625576875</v>
          </cell>
          <cell r="G78">
            <v>1429.388149933</v>
          </cell>
          <cell r="H78">
            <v>1298.773139635</v>
          </cell>
          <cell r="I78">
            <v>1212.7272642610001</v>
          </cell>
          <cell r="J78">
            <v>1194.3253475649999</v>
          </cell>
          <cell r="K78">
            <v>1148.3005262250001</v>
          </cell>
          <cell r="L78">
            <v>1170.337700408</v>
          </cell>
          <cell r="M78">
            <v>1160.749360305</v>
          </cell>
          <cell r="N78">
            <v>959.70170438599996</v>
          </cell>
          <cell r="O78">
            <v>875.26526655700002</v>
          </cell>
          <cell r="P78">
            <v>842.72746455000004</v>
          </cell>
        </row>
        <row r="79">
          <cell r="B79">
            <v>4010.1731690349998</v>
          </cell>
          <cell r="C79">
            <v>3651.206898895</v>
          </cell>
          <cell r="D79">
            <v>3477.8256600720001</v>
          </cell>
          <cell r="E79">
            <v>3198.3320299779998</v>
          </cell>
          <cell r="F79">
            <v>3086.8424085060001</v>
          </cell>
          <cell r="G79">
            <v>2883.4704695270002</v>
          </cell>
          <cell r="H79">
            <v>2643.183718496</v>
          </cell>
          <cell r="I79">
            <v>2495.2502887209998</v>
          </cell>
          <cell r="J79">
            <v>2316.3905335579998</v>
          </cell>
          <cell r="K79">
            <v>2099.5786383529999</v>
          </cell>
          <cell r="L79">
            <v>2087.0115996650002</v>
          </cell>
          <cell r="M79">
            <v>1771.4593899900001</v>
          </cell>
          <cell r="N79">
            <v>1576.0957353480001</v>
          </cell>
          <cell r="O79">
            <v>1504.301758934</v>
          </cell>
          <cell r="P79">
            <v>1439.1970990939999</v>
          </cell>
        </row>
        <row r="80">
          <cell r="B80">
            <v>695.55080622800006</v>
          </cell>
          <cell r="C80">
            <v>566.17094450499997</v>
          </cell>
          <cell r="D80">
            <v>545.60187567699995</v>
          </cell>
          <cell r="E80">
            <v>458.82514624999999</v>
          </cell>
          <cell r="F80">
            <v>422.821274002</v>
          </cell>
          <cell r="G80">
            <v>406.77499283899999</v>
          </cell>
          <cell r="H80">
            <v>378.99821261900001</v>
          </cell>
          <cell r="I80">
            <v>407.87251583599999</v>
          </cell>
          <cell r="J80">
            <v>406.47910402000002</v>
          </cell>
          <cell r="K80">
            <v>382.52519413099998</v>
          </cell>
          <cell r="L80">
            <v>365.899045247</v>
          </cell>
          <cell r="M80">
            <v>315.244302592</v>
          </cell>
          <cell r="N80">
            <v>275.300487799</v>
          </cell>
          <cell r="O80">
            <v>277.46610926199997</v>
          </cell>
          <cell r="P80">
            <v>311.706793914</v>
          </cell>
        </row>
        <row r="81">
          <cell r="B81">
            <v>1133.0858716089999</v>
          </cell>
          <cell r="C81">
            <v>1087.82701486</v>
          </cell>
          <cell r="D81">
            <v>1095.988810115</v>
          </cell>
          <cell r="E81">
            <v>1038.4071373229999</v>
          </cell>
          <cell r="F81">
            <v>1063.2603815499999</v>
          </cell>
          <cell r="G81">
            <v>1069.88147673</v>
          </cell>
          <cell r="H81">
            <v>994.18864259899999</v>
          </cell>
          <cell r="I81">
            <v>1017.199512422</v>
          </cell>
          <cell r="J81">
            <v>1026.28023229</v>
          </cell>
          <cell r="K81">
            <v>957.24244477299999</v>
          </cell>
          <cell r="L81">
            <v>943.13886745699995</v>
          </cell>
          <cell r="M81">
            <v>909.49327320999998</v>
          </cell>
          <cell r="N81">
            <v>716.30530149200001</v>
          </cell>
          <cell r="O81">
            <v>773.49060112300003</v>
          </cell>
          <cell r="P81">
            <v>737.84633929699999</v>
          </cell>
        </row>
        <row r="82">
          <cell r="B82">
            <v>675.63728474899995</v>
          </cell>
          <cell r="C82">
            <v>688.16248480900003</v>
          </cell>
          <cell r="D82">
            <v>689.66574691699998</v>
          </cell>
          <cell r="E82">
            <v>657.51479378299996</v>
          </cell>
          <cell r="F82">
            <v>670.704397911</v>
          </cell>
          <cell r="G82">
            <v>674.81730540000001</v>
          </cell>
          <cell r="H82">
            <v>623.42695157200001</v>
          </cell>
          <cell r="I82">
            <v>644.35345222399997</v>
          </cell>
          <cell r="J82">
            <v>643.60522018200004</v>
          </cell>
          <cell r="K82">
            <v>590.91153627599999</v>
          </cell>
          <cell r="L82">
            <v>570.76237385100001</v>
          </cell>
          <cell r="M82">
            <v>543.57640836300004</v>
          </cell>
          <cell r="N82">
            <v>421.14153530900001</v>
          </cell>
          <cell r="O82">
            <v>455.60077474299999</v>
          </cell>
          <cell r="P82">
            <v>440.52432447199999</v>
          </cell>
        </row>
        <row r="83">
          <cell r="B83">
            <v>457.44858685999998</v>
          </cell>
          <cell r="C83">
            <v>399.66453005</v>
          </cell>
          <cell r="D83">
            <v>406.32306319700001</v>
          </cell>
          <cell r="E83">
            <v>380.89234354000001</v>
          </cell>
          <cell r="F83">
            <v>392.55598363799999</v>
          </cell>
          <cell r="G83">
            <v>395.06417133000002</v>
          </cell>
          <cell r="H83">
            <v>370.76169102799997</v>
          </cell>
          <cell r="I83">
            <v>372.84606019799998</v>
          </cell>
          <cell r="J83">
            <v>382.67501210799998</v>
          </cell>
          <cell r="K83">
            <v>366.330908497</v>
          </cell>
          <cell r="L83">
            <v>372.37649360500001</v>
          </cell>
          <cell r="M83">
            <v>365.916864847</v>
          </cell>
          <cell r="N83">
            <v>295.16376618200002</v>
          </cell>
          <cell r="O83">
            <v>317.88982637999999</v>
          </cell>
          <cell r="P83">
            <v>297.322014825</v>
          </cell>
        </row>
        <row r="84">
          <cell r="B84">
            <v>460.234469424</v>
          </cell>
          <cell r="C84">
            <v>452.028410087</v>
          </cell>
          <cell r="D84">
            <v>456.38538027099997</v>
          </cell>
          <cell r="E84">
            <v>446.38484351</v>
          </cell>
          <cell r="F84">
            <v>441.51689798400002</v>
          </cell>
          <cell r="G84">
            <v>435.85147538199999</v>
          </cell>
          <cell r="H84">
            <v>461.92849384700003</v>
          </cell>
          <cell r="I84">
            <v>453.93247906699997</v>
          </cell>
          <cell r="J84">
            <v>415.60696229799998</v>
          </cell>
          <cell r="K84">
            <v>434.83993466300001</v>
          </cell>
          <cell r="L84">
            <v>441.793363419</v>
          </cell>
          <cell r="M84">
            <v>430.78184854599999</v>
          </cell>
          <cell r="N84">
            <v>349.62053895000003</v>
          </cell>
          <cell r="O84">
            <v>352.24307838499999</v>
          </cell>
          <cell r="P84">
            <v>315.35161059799998</v>
          </cell>
        </row>
        <row r="85">
          <cell r="B85">
            <v>200.12667945300001</v>
          </cell>
          <cell r="C85">
            <v>203.70863237899999</v>
          </cell>
          <cell r="D85">
            <v>206.75547759299999</v>
          </cell>
          <cell r="E85">
            <v>204.41109172099999</v>
          </cell>
          <cell r="F85">
            <v>204.646896825</v>
          </cell>
          <cell r="G85">
            <v>205.91290747400001</v>
          </cell>
          <cell r="H85">
            <v>220.399926607</v>
          </cell>
          <cell r="I85">
            <v>219.17034550700001</v>
          </cell>
          <cell r="J85">
            <v>204.19268913400001</v>
          </cell>
          <cell r="K85">
            <v>214.21915509799999</v>
          </cell>
          <cell r="L85">
            <v>217.977546227</v>
          </cell>
          <cell r="M85">
            <v>212.23249393399999</v>
          </cell>
          <cell r="N85">
            <v>179.87657767499999</v>
          </cell>
          <cell r="O85">
            <v>181.51906364000001</v>
          </cell>
          <cell r="P85">
            <v>158.65391100599999</v>
          </cell>
        </row>
        <row r="86">
          <cell r="B86">
            <v>260.10778997099999</v>
          </cell>
          <cell r="C86">
            <v>248.319777708</v>
          </cell>
          <cell r="D86">
            <v>249.629902679</v>
          </cell>
          <cell r="E86">
            <v>241.97375178999999</v>
          </cell>
          <cell r="F86">
            <v>236.870001159</v>
          </cell>
          <cell r="G86">
            <v>229.93856790800001</v>
          </cell>
          <cell r="H86">
            <v>241.52856724099999</v>
          </cell>
          <cell r="I86">
            <v>234.76213355900001</v>
          </cell>
          <cell r="J86">
            <v>211.41427316299999</v>
          </cell>
          <cell r="K86">
            <v>220.62077956499999</v>
          </cell>
          <cell r="L86">
            <v>223.815817192</v>
          </cell>
          <cell r="M86">
            <v>218.549354612</v>
          </cell>
          <cell r="N86">
            <v>169.74396127599999</v>
          </cell>
          <cell r="O86">
            <v>170.72401474500001</v>
          </cell>
          <cell r="P86">
            <v>156.69769959199999</v>
          </cell>
        </row>
        <row r="87">
          <cell r="B87">
            <v>489.45061440699999</v>
          </cell>
          <cell r="C87">
            <v>500.51598314799998</v>
          </cell>
          <cell r="D87">
            <v>508.12117875899997</v>
          </cell>
          <cell r="E87">
            <v>481.94580078299998</v>
          </cell>
          <cell r="F87">
            <v>475.19418782999998</v>
          </cell>
          <cell r="G87">
            <v>483.24148038499999</v>
          </cell>
          <cell r="H87">
            <v>500.93230605100001</v>
          </cell>
          <cell r="I87">
            <v>518.80272074599998</v>
          </cell>
          <cell r="J87">
            <v>553.00430503400003</v>
          </cell>
          <cell r="K87">
            <v>604.54647629500005</v>
          </cell>
          <cell r="L87">
            <v>604.96207906200004</v>
          </cell>
          <cell r="M87">
            <v>592.88207659299997</v>
          </cell>
          <cell r="N87">
            <v>419.07649489699998</v>
          </cell>
          <cell r="O87">
            <v>460.96291757099999</v>
          </cell>
          <cell r="P87">
            <v>456.32987764000001</v>
          </cell>
        </row>
        <row r="88">
          <cell r="B88">
            <v>88.015899230000002</v>
          </cell>
          <cell r="C88">
            <v>103.075261125</v>
          </cell>
          <cell r="D88">
            <v>106.792451747</v>
          </cell>
          <cell r="E88">
            <v>96.874927075000002</v>
          </cell>
          <cell r="F88">
            <v>98.092476671</v>
          </cell>
          <cell r="G88">
            <v>103.607484656</v>
          </cell>
          <cell r="H88">
            <v>101.68581543800001</v>
          </cell>
          <cell r="I88">
            <v>111.23585926299999</v>
          </cell>
          <cell r="J88">
            <v>125.710268333</v>
          </cell>
          <cell r="K88">
            <v>131.82169646599999</v>
          </cell>
          <cell r="L88">
            <v>128.340409102</v>
          </cell>
          <cell r="M88">
            <v>125.745739516</v>
          </cell>
          <cell r="N88">
            <v>69.884793876000003</v>
          </cell>
          <cell r="O88">
            <v>81.864533381000001</v>
          </cell>
          <cell r="P88">
            <v>96.866988501999998</v>
          </cell>
        </row>
        <row r="89">
          <cell r="B89">
            <v>53.886425936999998</v>
          </cell>
          <cell r="C89">
            <v>53.012974587999999</v>
          </cell>
          <cell r="D89">
            <v>51.631101563000001</v>
          </cell>
          <cell r="E89">
            <v>44.910401405000002</v>
          </cell>
          <cell r="F89">
            <v>45.535224327000002</v>
          </cell>
          <cell r="G89">
            <v>52.623649309999998</v>
          </cell>
          <cell r="H89">
            <v>46.883758147999998</v>
          </cell>
          <cell r="I89">
            <v>48.386833815999999</v>
          </cell>
          <cell r="J89">
            <v>47.516108355999997</v>
          </cell>
          <cell r="K89">
            <v>46.797604456999998</v>
          </cell>
          <cell r="L89">
            <v>46.036893098</v>
          </cell>
          <cell r="M89">
            <v>44.246330043</v>
          </cell>
          <cell r="N89">
            <v>37.935140805000003</v>
          </cell>
          <cell r="O89">
            <v>35.629256224999999</v>
          </cell>
          <cell r="P89">
            <v>34.308809994000001</v>
          </cell>
        </row>
        <row r="90">
          <cell r="B90">
            <v>347.54828923899998</v>
          </cell>
          <cell r="C90">
            <v>344.42774743500001</v>
          </cell>
          <cell r="D90">
            <v>349.69762544999998</v>
          </cell>
          <cell r="E90">
            <v>340.16047230200002</v>
          </cell>
          <cell r="F90">
            <v>331.56648683100002</v>
          </cell>
          <cell r="G90">
            <v>327.01034641899997</v>
          </cell>
          <cell r="H90">
            <v>352.36273246500002</v>
          </cell>
          <cell r="I90">
            <v>359.180027666</v>
          </cell>
          <cell r="J90">
            <v>379.77792834399997</v>
          </cell>
          <cell r="K90">
            <v>425.92717537200002</v>
          </cell>
          <cell r="L90">
            <v>430.58477686200001</v>
          </cell>
          <cell r="M90">
            <v>422.890007035</v>
          </cell>
          <cell r="N90">
            <v>311.25656021600003</v>
          </cell>
          <cell r="O90">
            <v>343.46912796499998</v>
          </cell>
          <cell r="P90">
            <v>325.15407914399998</v>
          </cell>
        </row>
        <row r="91">
          <cell r="B91">
            <v>11.375000673000001</v>
          </cell>
          <cell r="C91">
            <v>13.908292267</v>
          </cell>
          <cell r="D91">
            <v>11.615544092</v>
          </cell>
          <cell r="E91">
            <v>8.5872732680000006</v>
          </cell>
          <cell r="F91">
            <v>8.9987696059999998</v>
          </cell>
          <cell r="G91">
            <v>8.6564411499999991</v>
          </cell>
          <cell r="H91">
            <v>13.734090322</v>
          </cell>
          <cell r="I91">
            <v>15.641934105000001</v>
          </cell>
          <cell r="J91">
            <v>29.199059256999998</v>
          </cell>
          <cell r="K91">
            <v>34.395095499999996</v>
          </cell>
          <cell r="L91">
            <v>33.458617429999997</v>
          </cell>
          <cell r="M91">
            <v>32.851439749000001</v>
          </cell>
          <cell r="N91">
            <v>24.898601012</v>
          </cell>
          <cell r="O91">
            <v>29.040199803</v>
          </cell>
          <cell r="P91">
            <v>23.64726989</v>
          </cell>
        </row>
        <row r="92"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</row>
        <row r="93">
          <cell r="B93">
            <v>61755.075532310999</v>
          </cell>
          <cell r="C93">
            <v>61374.160872191998</v>
          </cell>
          <cell r="D93">
            <v>61267.350699052004</v>
          </cell>
          <cell r="E93">
            <v>58044.662747401999</v>
          </cell>
          <cell r="F93">
            <v>57460.717316378003</v>
          </cell>
          <cell r="G93">
            <v>56874.819574891</v>
          </cell>
          <cell r="H93">
            <v>52930.845990813999</v>
          </cell>
          <cell r="I93">
            <v>52240.489644576999</v>
          </cell>
          <cell r="J93">
            <v>49737.026363719997</v>
          </cell>
          <cell r="K93">
            <v>46807.412710288998</v>
          </cell>
          <cell r="L93">
            <v>42751.062609886001</v>
          </cell>
          <cell r="M93">
            <v>39818.731671533002</v>
          </cell>
          <cell r="N93">
            <v>30224.176518554999</v>
          </cell>
          <cell r="O93">
            <v>30840.552033020002</v>
          </cell>
          <cell r="P93">
            <v>29245.254693537001</v>
          </cell>
        </row>
        <row r="94">
          <cell r="B94">
            <v>48335.625922302002</v>
          </cell>
          <cell r="C94">
            <v>48613.296235799004</v>
          </cell>
          <cell r="D94">
            <v>47491.539806031004</v>
          </cell>
          <cell r="E94">
            <v>46931.954988578997</v>
          </cell>
          <cell r="F94">
            <v>45954.876504993998</v>
          </cell>
          <cell r="G94">
            <v>44440.105900196999</v>
          </cell>
          <cell r="H94">
            <v>42822.439197535001</v>
          </cell>
          <cell r="I94">
            <v>41575.754647397</v>
          </cell>
          <cell r="J94">
            <v>39184.145482669002</v>
          </cell>
          <cell r="K94">
            <v>36602.526091708001</v>
          </cell>
          <cell r="L94">
            <v>32700.489602508998</v>
          </cell>
          <cell r="M94">
            <v>30220.40652936</v>
          </cell>
          <cell r="N94">
            <v>21022.962830273002</v>
          </cell>
          <cell r="O94">
            <v>21413.747306662</v>
          </cell>
          <cell r="P94">
            <v>21157.811518456001</v>
          </cell>
        </row>
        <row r="95">
          <cell r="B95">
            <v>10803.452403395</v>
          </cell>
          <cell r="C95">
            <v>10251.074899473</v>
          </cell>
          <cell r="D95">
            <v>11270.048016989</v>
          </cell>
          <cell r="E95">
            <v>8901.2575395450003</v>
          </cell>
          <cell r="F95">
            <v>9245.1325057649992</v>
          </cell>
          <cell r="G95">
            <v>10156.772486152</v>
          </cell>
          <cell r="H95">
            <v>8047.7505234119999</v>
          </cell>
          <cell r="I95">
            <v>8616.0298649169999</v>
          </cell>
          <cell r="J95">
            <v>8551.5851109100004</v>
          </cell>
          <cell r="K95">
            <v>8286.8393168399998</v>
          </cell>
          <cell r="L95">
            <v>8176.5360427160003</v>
          </cell>
          <cell r="M95">
            <v>7705.1084927530001</v>
          </cell>
          <cell r="N95">
            <v>7358.7220002280001</v>
          </cell>
          <cell r="O95">
            <v>7595.4055974579996</v>
          </cell>
          <cell r="P95">
            <v>6683.6454692609996</v>
          </cell>
        </row>
        <row r="96">
          <cell r="B96">
            <v>2615.9972066139999</v>
          </cell>
          <cell r="C96">
            <v>2509.789736921</v>
          </cell>
          <cell r="D96">
            <v>2505.7628760319999</v>
          </cell>
          <cell r="E96">
            <v>2211.4502192780001</v>
          </cell>
          <cell r="F96">
            <v>2260.7083056189999</v>
          </cell>
          <cell r="G96">
            <v>2277.941188541</v>
          </cell>
          <cell r="H96">
            <v>2060.656269867</v>
          </cell>
          <cell r="I96">
            <v>2048.705132263</v>
          </cell>
          <cell r="J96">
            <v>2001.295770141</v>
          </cell>
          <cell r="K96">
            <v>1918.047301741</v>
          </cell>
          <cell r="L96">
            <v>1874.036964661</v>
          </cell>
          <cell r="M96">
            <v>1893.2166494200001</v>
          </cell>
          <cell r="N96">
            <v>1842.491688053</v>
          </cell>
          <cell r="O96">
            <v>1831.3991289000001</v>
          </cell>
          <cell r="P96">
            <v>1403.7977058199999</v>
          </cell>
        </row>
        <row r="97">
          <cell r="B97">
            <v>259885.44476414999</v>
          </cell>
          <cell r="C97">
            <v>233172.06243208799</v>
          </cell>
          <cell r="D97">
            <v>237658.76748317899</v>
          </cell>
          <cell r="E97">
            <v>222168.31012208399</v>
          </cell>
          <cell r="F97">
            <v>213193.100900427</v>
          </cell>
          <cell r="G97">
            <v>204101.79697562699</v>
          </cell>
          <cell r="H97">
            <v>195177.60730961899</v>
          </cell>
          <cell r="I97">
            <v>193177.10525339699</v>
          </cell>
          <cell r="J97">
            <v>184204.109738842</v>
          </cell>
          <cell r="K97">
            <v>175747.95312997201</v>
          </cell>
          <cell r="L97">
            <v>172925.97843683601</v>
          </cell>
          <cell r="M97">
            <v>166030.74677694499</v>
          </cell>
          <cell r="N97">
            <v>140534.737560095</v>
          </cell>
          <cell r="O97">
            <v>141134.23249626401</v>
          </cell>
          <cell r="P97">
            <v>135844.78218073299</v>
          </cell>
        </row>
        <row r="98">
          <cell r="B98">
            <v>20994.047218763</v>
          </cell>
          <cell r="C98">
            <v>20229.452569957</v>
          </cell>
          <cell r="D98">
            <v>21483.680558601998</v>
          </cell>
          <cell r="E98">
            <v>18905.463557407002</v>
          </cell>
          <cell r="F98">
            <v>16600.035846103001</v>
          </cell>
          <cell r="G98">
            <v>15361.496231023</v>
          </cell>
          <cell r="H98">
            <v>14684.047891906999</v>
          </cell>
          <cell r="I98">
            <v>14129.945458382001</v>
          </cell>
          <cell r="J98">
            <v>13965.497234905</v>
          </cell>
          <cell r="K98">
            <v>15326.697249802</v>
          </cell>
          <cell r="L98">
            <v>15425.122124740999</v>
          </cell>
          <cell r="M98">
            <v>14281.167895564</v>
          </cell>
          <cell r="N98">
            <v>11642.831891735001</v>
          </cell>
          <cell r="O98">
            <v>10934.940103053001</v>
          </cell>
          <cell r="P98">
            <v>10795.454551842</v>
          </cell>
        </row>
        <row r="99"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</row>
        <row r="100">
          <cell r="B100">
            <v>13761.87</v>
          </cell>
          <cell r="C100">
            <v>14247.66</v>
          </cell>
          <cell r="D100">
            <v>15033.3</v>
          </cell>
          <cell r="E100">
            <v>13094.11</v>
          </cell>
          <cell r="F100">
            <v>11502.33</v>
          </cell>
          <cell r="G100">
            <v>10376.709999999999</v>
          </cell>
          <cell r="H100">
            <v>9868.83</v>
          </cell>
          <cell r="I100">
            <v>9651.9599999999991</v>
          </cell>
          <cell r="J100">
            <v>9656.67</v>
          </cell>
          <cell r="K100">
            <v>11208.93</v>
          </cell>
          <cell r="L100">
            <v>10461.91</v>
          </cell>
          <cell r="M100">
            <v>9487.4599999999991</v>
          </cell>
          <cell r="N100">
            <v>7042.01</v>
          </cell>
          <cell r="O100">
            <v>6570.68</v>
          </cell>
          <cell r="P100">
            <v>6366.95</v>
          </cell>
        </row>
        <row r="101">
          <cell r="B101">
            <v>7232.1772187630004</v>
          </cell>
          <cell r="C101">
            <v>5981.7925699569996</v>
          </cell>
          <cell r="D101">
            <v>6450.3805586019998</v>
          </cell>
          <cell r="E101">
            <v>5811.3535574070002</v>
          </cell>
          <cell r="F101">
            <v>5097.7058461030001</v>
          </cell>
          <cell r="G101">
            <v>4984.7862310230003</v>
          </cell>
          <cell r="H101">
            <v>4815.2178919070002</v>
          </cell>
          <cell r="I101">
            <v>4477.9854583819997</v>
          </cell>
          <cell r="J101">
            <v>4308.8272349050003</v>
          </cell>
          <cell r="K101">
            <v>4117.7672498020002</v>
          </cell>
          <cell r="L101">
            <v>4963.2121247409996</v>
          </cell>
          <cell r="M101">
            <v>4793.707895564</v>
          </cell>
          <cell r="N101">
            <v>4600.8218917349996</v>
          </cell>
          <cell r="O101">
            <v>4364.260103052</v>
          </cell>
          <cell r="P101">
            <v>4428.5045518420002</v>
          </cell>
        </row>
        <row r="102"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</row>
        <row r="103">
          <cell r="B103">
            <v>29360.888902688999</v>
          </cell>
          <cell r="C103">
            <v>26463.451025841001</v>
          </cell>
          <cell r="D103">
            <v>27328.159628083002</v>
          </cell>
          <cell r="E103">
            <v>23970.099233751</v>
          </cell>
          <cell r="F103">
            <v>22950.819143609999</v>
          </cell>
          <cell r="G103">
            <v>20196.259164400999</v>
          </cell>
          <cell r="H103">
            <v>19356.205383237</v>
          </cell>
          <cell r="I103">
            <v>19427.954742212001</v>
          </cell>
          <cell r="J103">
            <v>18312.845391209001</v>
          </cell>
          <cell r="K103">
            <v>19750.088366218999</v>
          </cell>
          <cell r="L103">
            <v>18909.366001863</v>
          </cell>
          <cell r="M103">
            <v>16455.893732846002</v>
          </cell>
          <cell r="N103">
            <v>13058.014160823999</v>
          </cell>
          <cell r="O103">
            <v>11882.808461383</v>
          </cell>
          <cell r="P103">
            <v>11413.345570885</v>
          </cell>
        </row>
        <row r="104">
          <cell r="B104">
            <v>27031.06</v>
          </cell>
          <cell r="C104">
            <v>24535.11</v>
          </cell>
          <cell r="D104">
            <v>24879.84</v>
          </cell>
          <cell r="E104">
            <v>21533.08</v>
          </cell>
          <cell r="F104">
            <v>20379.41</v>
          </cell>
          <cell r="G104">
            <v>17746.11</v>
          </cell>
          <cell r="H104">
            <v>17010.330000000002</v>
          </cell>
          <cell r="I104">
            <v>17148.98</v>
          </cell>
          <cell r="J104">
            <v>15936.95</v>
          </cell>
          <cell r="K104">
            <v>17303.89</v>
          </cell>
          <cell r="L104">
            <v>16288.79</v>
          </cell>
          <cell r="M104">
            <v>14004.15</v>
          </cell>
          <cell r="N104">
            <v>10668.44</v>
          </cell>
          <cell r="O104">
            <v>9425.6200000000008</v>
          </cell>
          <cell r="P104">
            <v>8888</v>
          </cell>
        </row>
        <row r="105">
          <cell r="B105">
            <v>2329.8289026890002</v>
          </cell>
          <cell r="C105">
            <v>1928.3410258409999</v>
          </cell>
          <cell r="D105">
            <v>2448.3196280830002</v>
          </cell>
          <cell r="E105">
            <v>2437.0192337509998</v>
          </cell>
          <cell r="F105">
            <v>2571.4091436099998</v>
          </cell>
          <cell r="G105">
            <v>2450.1491644009998</v>
          </cell>
          <cell r="H105">
            <v>2345.8753832369998</v>
          </cell>
          <cell r="I105">
            <v>2278.9747422119999</v>
          </cell>
          <cell r="J105">
            <v>2375.8953912090001</v>
          </cell>
          <cell r="K105">
            <v>2446.198366219</v>
          </cell>
          <cell r="L105">
            <v>2620.5760018629999</v>
          </cell>
          <cell r="M105">
            <v>2451.7437328460001</v>
          </cell>
          <cell r="N105">
            <v>2389.574160824</v>
          </cell>
          <cell r="O105">
            <v>2457.1884613829998</v>
          </cell>
          <cell r="P105">
            <v>2525.3455708850001</v>
          </cell>
        </row>
        <row r="106"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B107">
            <v>14705.900934048001</v>
          </cell>
          <cell r="C107">
            <v>12920.524905131</v>
          </cell>
          <cell r="D107">
            <v>9785.4334049480003</v>
          </cell>
          <cell r="E107">
            <v>8158.9816464240002</v>
          </cell>
          <cell r="F107">
            <v>4044.4302314629999</v>
          </cell>
          <cell r="G107">
            <v>4926.2447939229996</v>
          </cell>
          <cell r="H107">
            <v>3465.5517878619999</v>
          </cell>
          <cell r="I107">
            <v>5357.593475869</v>
          </cell>
          <cell r="J107">
            <v>3490.0306612529998</v>
          </cell>
          <cell r="K107">
            <v>455.21706528999999</v>
          </cell>
          <cell r="L107">
            <v>-3199.2691650920001</v>
          </cell>
          <cell r="M107">
            <v>-6800.4737548459998</v>
          </cell>
          <cell r="N107">
            <v>-126.33150737</v>
          </cell>
          <cell r="O107">
            <v>1854.688037009</v>
          </cell>
          <cell r="P107">
            <v>-4062.6182307140002</v>
          </cell>
        </row>
        <row r="108">
          <cell r="B108">
            <v>282958.18738212402</v>
          </cell>
          <cell r="C108">
            <v>252326.585793103</v>
          </cell>
          <cell r="D108">
            <v>253288.679957607</v>
          </cell>
          <cell r="E108">
            <v>235391.92744485199</v>
          </cell>
          <cell r="F108">
            <v>223588.31442939601</v>
          </cell>
          <cell r="G108">
            <v>213862.804702928</v>
          </cell>
          <cell r="H108">
            <v>203315.31658881099</v>
          </cell>
          <cell r="I108">
            <v>203832.708013097</v>
          </cell>
          <cell r="J108">
            <v>192041.4885564</v>
          </cell>
          <cell r="K108">
            <v>180626.56131167899</v>
          </cell>
          <cell r="L108">
            <v>173210.95314886601</v>
          </cell>
          <cell r="M108">
            <v>161404.99885937999</v>
          </cell>
          <cell r="N108">
            <v>141823.58832181399</v>
          </cell>
          <cell r="O108">
            <v>143936.78889160301</v>
          </cell>
          <cell r="P108">
            <v>132400.054969063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_aea_so2_"/>
    </sheetNames>
    <sheetDataSet>
      <sheetData sheetId="0">
        <row r="7">
          <cell r="B7">
            <v>86213.184111251001</v>
          </cell>
          <cell r="C7">
            <v>65277.983855642997</v>
          </cell>
          <cell r="D7">
            <v>51702.664579361997</v>
          </cell>
          <cell r="E7">
            <v>45573.837018910002</v>
          </cell>
          <cell r="F7">
            <v>40064.670296796998</v>
          </cell>
          <cell r="G7">
            <v>34744.341560995999</v>
          </cell>
          <cell r="H7">
            <v>33963.389262176002</v>
          </cell>
          <cell r="I7">
            <v>34705.649489989999</v>
          </cell>
          <cell r="J7">
            <v>33044.446979906003</v>
          </cell>
          <cell r="K7">
            <v>31543.723226916001</v>
          </cell>
          <cell r="L7">
            <v>31182.373676378</v>
          </cell>
          <cell r="M7">
            <v>29268.608527165001</v>
          </cell>
          <cell r="N7">
            <v>23201.495449454</v>
          </cell>
          <cell r="O7">
            <v>22653.175262403998</v>
          </cell>
          <cell r="P7">
            <v>24279.357398864999</v>
          </cell>
        </row>
        <row r="8">
          <cell r="B8">
            <v>2728.6242705</v>
          </cell>
          <cell r="C8">
            <v>2305.5952300990002</v>
          </cell>
          <cell r="D8">
            <v>1866.962910794</v>
          </cell>
          <cell r="E8">
            <v>931.27879188099996</v>
          </cell>
          <cell r="F8">
            <v>870.65771375999998</v>
          </cell>
          <cell r="G8">
            <v>815.32335060900004</v>
          </cell>
          <cell r="H8">
            <v>676.42580426899997</v>
          </cell>
          <cell r="I8">
            <v>987.22979740400001</v>
          </cell>
          <cell r="J8">
            <v>585.67767668399995</v>
          </cell>
          <cell r="K8">
            <v>545.57625418999999</v>
          </cell>
          <cell r="L8">
            <v>509.423801443</v>
          </cell>
          <cell r="M8">
            <v>518.22082049300002</v>
          </cell>
          <cell r="N8">
            <v>380.31581030400002</v>
          </cell>
          <cell r="O8">
            <v>331.46687960000003</v>
          </cell>
          <cell r="P8">
            <v>308.652920564</v>
          </cell>
        </row>
        <row r="9">
          <cell r="B9">
            <v>2469.979339218</v>
          </cell>
          <cell r="C9">
            <v>2145.281034048</v>
          </cell>
          <cell r="D9">
            <v>1733.8952384280001</v>
          </cell>
          <cell r="E9">
            <v>855.51727143000005</v>
          </cell>
          <cell r="F9">
            <v>808.37364590300001</v>
          </cell>
          <cell r="G9">
            <v>767.45892285900004</v>
          </cell>
          <cell r="H9">
            <v>639.520152865</v>
          </cell>
          <cell r="I9">
            <v>949.61987317700004</v>
          </cell>
          <cell r="J9">
            <v>558.50729951799997</v>
          </cell>
          <cell r="K9">
            <v>520.89396984999996</v>
          </cell>
          <cell r="L9">
            <v>485.383897322</v>
          </cell>
          <cell r="M9">
            <v>498.19060811000003</v>
          </cell>
          <cell r="N9">
            <v>365.28172340700002</v>
          </cell>
          <cell r="O9">
            <v>317.74108771900001</v>
          </cell>
          <cell r="P9">
            <v>293.11494602099998</v>
          </cell>
        </row>
        <row r="10">
          <cell r="B10">
            <v>15.285624202999999</v>
          </cell>
          <cell r="C10">
            <v>11.712955558999999</v>
          </cell>
          <cell r="D10">
            <v>8.5066156209999999</v>
          </cell>
          <cell r="E10">
            <v>4.7964134109999996</v>
          </cell>
          <cell r="F10">
            <v>4.1865341770000004</v>
          </cell>
          <cell r="G10">
            <v>4.0618332219999997</v>
          </cell>
          <cell r="H10">
            <v>3.606649515</v>
          </cell>
          <cell r="I10">
            <v>3.846492177</v>
          </cell>
          <cell r="J10">
            <v>2.0502902070000002</v>
          </cell>
          <cell r="K10">
            <v>1.783554978</v>
          </cell>
          <cell r="L10">
            <v>1.669125575</v>
          </cell>
          <cell r="M10">
            <v>1.6769067470000001</v>
          </cell>
          <cell r="N10">
            <v>1.255843394</v>
          </cell>
          <cell r="O10">
            <v>1.149716417</v>
          </cell>
          <cell r="P10">
            <v>1.2254312009999999</v>
          </cell>
        </row>
        <row r="11">
          <cell r="B11">
            <v>243.35930707899999</v>
          </cell>
          <cell r="C11">
            <v>148.601240491</v>
          </cell>
          <cell r="D11">
            <v>124.561056745</v>
          </cell>
          <cell r="E11">
            <v>70.965107040000007</v>
          </cell>
          <cell r="F11">
            <v>58.097533681000002</v>
          </cell>
          <cell r="G11">
            <v>43.802594528999997</v>
          </cell>
          <cell r="H11">
            <v>33.299001889000003</v>
          </cell>
          <cell r="I11">
            <v>33.763432051000002</v>
          </cell>
          <cell r="J11">
            <v>25.120086959000002</v>
          </cell>
          <cell r="K11">
            <v>22.898729363000001</v>
          </cell>
          <cell r="L11">
            <v>22.370778546</v>
          </cell>
          <cell r="M11">
            <v>18.353305636000002</v>
          </cell>
          <cell r="N11">
            <v>13.778243503000001</v>
          </cell>
          <cell r="O11">
            <v>12.576075464000001</v>
          </cell>
          <cell r="P11">
            <v>14.312543341</v>
          </cell>
        </row>
        <row r="12">
          <cell r="B12">
            <v>223.400215616</v>
          </cell>
          <cell r="C12">
            <v>205.285157169</v>
          </cell>
          <cell r="D12">
            <v>141.062507858</v>
          </cell>
          <cell r="E12">
            <v>148.74521453599999</v>
          </cell>
          <cell r="F12">
            <v>85.873633183999999</v>
          </cell>
          <cell r="G12">
            <v>68.904718234000001</v>
          </cell>
          <cell r="H12">
            <v>113.38803671700001</v>
          </cell>
          <cell r="I12">
            <v>100.04863953900001</v>
          </cell>
          <cell r="J12">
            <v>81.460805391999997</v>
          </cell>
          <cell r="K12">
            <v>115.01275383799999</v>
          </cell>
          <cell r="L12">
            <v>72.735896471000004</v>
          </cell>
          <cell r="M12">
            <v>66.138309155000002</v>
          </cell>
          <cell r="N12">
            <v>77.397172589999997</v>
          </cell>
          <cell r="O12">
            <v>56.530641762000002</v>
          </cell>
          <cell r="P12">
            <v>47.865716155000001</v>
          </cell>
        </row>
        <row r="13">
          <cell r="B13">
            <v>69043.479737400005</v>
          </cell>
          <cell r="C13">
            <v>52938.945939104</v>
          </cell>
          <cell r="D13">
            <v>42610.980500673999</v>
          </cell>
          <cell r="E13">
            <v>39724.610551995997</v>
          </cell>
          <cell r="F13">
            <v>34448.373689597</v>
          </cell>
          <cell r="G13">
            <v>29819.819089789002</v>
          </cell>
          <cell r="H13">
            <v>29350.430049629998</v>
          </cell>
          <cell r="I13">
            <v>29853.285928165998</v>
          </cell>
          <cell r="J13">
            <v>29767.572257765001</v>
          </cell>
          <cell r="K13">
            <v>28571.274999076999</v>
          </cell>
          <cell r="L13">
            <v>28463.209032626</v>
          </cell>
          <cell r="M13">
            <v>26382.701803489999</v>
          </cell>
          <cell r="N13">
            <v>20809.518194200999</v>
          </cell>
          <cell r="O13">
            <v>20108.540365895999</v>
          </cell>
          <cell r="P13">
            <v>21386.817211761001</v>
          </cell>
        </row>
        <row r="14">
          <cell r="B14">
            <v>2300.6582245320001</v>
          </cell>
          <cell r="C14">
            <v>1276.0759192180001</v>
          </cell>
          <cell r="D14">
            <v>1282.969796007</v>
          </cell>
          <cell r="E14">
            <v>1242.488034016</v>
          </cell>
          <cell r="F14">
            <v>1158.4834860650001</v>
          </cell>
          <cell r="G14">
            <v>834.24347324099995</v>
          </cell>
          <cell r="H14">
            <v>617.08323906299995</v>
          </cell>
          <cell r="I14">
            <v>444.930508137</v>
          </cell>
          <cell r="J14">
            <v>328.18286115699999</v>
          </cell>
          <cell r="K14">
            <v>290.48660462100003</v>
          </cell>
          <cell r="L14">
            <v>218.247766595</v>
          </cell>
          <cell r="M14">
            <v>247.51824184899999</v>
          </cell>
          <cell r="N14">
            <v>120.061772017</v>
          </cell>
          <cell r="O14">
            <v>138.858856463</v>
          </cell>
          <cell r="P14">
            <v>379.6233651</v>
          </cell>
        </row>
        <row r="15">
          <cell r="B15">
            <v>71.639056413999995</v>
          </cell>
          <cell r="C15">
            <v>102.011105847</v>
          </cell>
          <cell r="D15">
            <v>27.336907095000001</v>
          </cell>
          <cell r="E15">
            <v>24.662898312999999</v>
          </cell>
          <cell r="F15">
            <v>17.245526633000001</v>
          </cell>
          <cell r="G15">
            <v>55.853889146</v>
          </cell>
          <cell r="H15">
            <v>42.728889574999997</v>
          </cell>
          <cell r="I15">
            <v>106.2221986</v>
          </cell>
          <cell r="J15">
            <v>84.431848238000001</v>
          </cell>
          <cell r="K15">
            <v>5.1374549790000001</v>
          </cell>
          <cell r="L15">
            <v>4.7813915549999999</v>
          </cell>
          <cell r="M15">
            <v>3.729248422</v>
          </cell>
          <cell r="N15">
            <v>3.4152623430000002</v>
          </cell>
          <cell r="O15">
            <v>4.5187530760000003</v>
          </cell>
          <cell r="P15">
            <v>4.1774330319999997</v>
          </cell>
        </row>
        <row r="16">
          <cell r="B16">
            <v>797.99211857099999</v>
          </cell>
          <cell r="C16">
            <v>628.45446618300002</v>
          </cell>
          <cell r="D16">
            <v>616.40325240799996</v>
          </cell>
          <cell r="E16">
            <v>469.33491832800001</v>
          </cell>
          <cell r="F16">
            <v>421.72724006599998</v>
          </cell>
          <cell r="G16">
            <v>297.921150066</v>
          </cell>
          <cell r="H16">
            <v>272.350272378</v>
          </cell>
          <cell r="I16">
            <v>250.17148119300001</v>
          </cell>
          <cell r="J16">
            <v>216.049758849</v>
          </cell>
          <cell r="K16">
            <v>140.576890265</v>
          </cell>
          <cell r="L16">
            <v>256.47406803899997</v>
          </cell>
          <cell r="M16">
            <v>163.374573572</v>
          </cell>
          <cell r="N16">
            <v>190.62566537999999</v>
          </cell>
          <cell r="O16">
            <v>187.82507566500001</v>
          </cell>
          <cell r="P16">
            <v>152.61058514199999</v>
          </cell>
        </row>
        <row r="17">
          <cell r="B17">
            <v>198.84171683400001</v>
          </cell>
          <cell r="C17">
            <v>92.553668133000002</v>
          </cell>
          <cell r="D17">
            <v>261.79288690200002</v>
          </cell>
          <cell r="E17">
            <v>108.335243318</v>
          </cell>
          <cell r="F17">
            <v>36.855631721000002</v>
          </cell>
          <cell r="G17">
            <v>41.189738122999998</v>
          </cell>
          <cell r="H17">
            <v>38.869351018000003</v>
          </cell>
          <cell r="I17">
            <v>53.905216177</v>
          </cell>
          <cell r="J17">
            <v>32.195223511000002</v>
          </cell>
          <cell r="K17">
            <v>29.009799641000001</v>
          </cell>
          <cell r="L17">
            <v>24.699396341</v>
          </cell>
          <cell r="M17">
            <v>20.901132812</v>
          </cell>
          <cell r="N17">
            <v>45.04383996</v>
          </cell>
          <cell r="O17">
            <v>28.063539131999999</v>
          </cell>
          <cell r="P17">
            <v>25.186988499000002</v>
          </cell>
        </row>
        <row r="18">
          <cell r="B18">
            <v>449.40824964199999</v>
          </cell>
          <cell r="C18">
            <v>390.41998569499998</v>
          </cell>
          <cell r="D18">
            <v>249.81493397899999</v>
          </cell>
          <cell r="E18">
            <v>245.21811123399999</v>
          </cell>
          <cell r="F18">
            <v>278.356726176</v>
          </cell>
          <cell r="G18">
            <v>175.05039958500001</v>
          </cell>
          <cell r="H18">
            <v>159.433320804</v>
          </cell>
          <cell r="I18">
            <v>158.081371276</v>
          </cell>
          <cell r="J18">
            <v>140.21535211099999</v>
          </cell>
          <cell r="K18">
            <v>86.961338940000005</v>
          </cell>
          <cell r="L18">
            <v>187.66031710300001</v>
          </cell>
          <cell r="M18">
            <v>106.69576493700001</v>
          </cell>
          <cell r="N18">
            <v>116.898749095</v>
          </cell>
          <cell r="O18">
            <v>128.99474999099999</v>
          </cell>
          <cell r="P18">
            <v>99.530609376000001</v>
          </cell>
        </row>
        <row r="19">
          <cell r="B19">
            <v>149.74215209499999</v>
          </cell>
          <cell r="C19">
            <v>145.48081235500001</v>
          </cell>
          <cell r="D19">
            <v>104.79543152700001</v>
          </cell>
          <cell r="E19">
            <v>115.781563776</v>
          </cell>
          <cell r="F19">
            <v>106.514882169</v>
          </cell>
          <cell r="G19">
            <v>81.681012358000004</v>
          </cell>
          <cell r="H19">
            <v>74.047600555000002</v>
          </cell>
          <cell r="I19">
            <v>38.184893741000003</v>
          </cell>
          <cell r="J19">
            <v>43.639183226</v>
          </cell>
          <cell r="K19">
            <v>24.605751685000001</v>
          </cell>
          <cell r="L19">
            <v>44.114354595999998</v>
          </cell>
          <cell r="M19">
            <v>35.777675821999999</v>
          </cell>
          <cell r="N19">
            <v>28.683076324999998</v>
          </cell>
          <cell r="O19">
            <v>30.766786541999998</v>
          </cell>
          <cell r="P19">
            <v>27.892987265999999</v>
          </cell>
        </row>
        <row r="20">
          <cell r="B20">
            <v>21022.359857935</v>
          </cell>
          <cell r="C20">
            <v>22356.394881632001</v>
          </cell>
          <cell r="D20">
            <v>11346.8820342</v>
          </cell>
          <cell r="E20">
            <v>10414.147897855</v>
          </cell>
          <cell r="F20">
            <v>9096.3721591640005</v>
          </cell>
          <cell r="G20">
            <v>7904.1211566969996</v>
          </cell>
          <cell r="H20">
            <v>8148.466302244</v>
          </cell>
          <cell r="I20">
            <v>9858.0578186679995</v>
          </cell>
          <cell r="J20">
            <v>9891.1881073639997</v>
          </cell>
          <cell r="K20">
            <v>8943.1456826270005</v>
          </cell>
          <cell r="L20">
            <v>8853.7988665339999</v>
          </cell>
          <cell r="M20">
            <v>7179.1489183630001</v>
          </cell>
          <cell r="N20">
            <v>5769.2084507669997</v>
          </cell>
          <cell r="O20">
            <v>4439.2371765239996</v>
          </cell>
          <cell r="P20">
            <v>5639.6863570550004</v>
          </cell>
        </row>
        <row r="21">
          <cell r="B21">
            <v>6618.8890087509999</v>
          </cell>
          <cell r="C21">
            <v>4031.3674552920002</v>
          </cell>
          <cell r="D21">
            <v>4410.0066990739997</v>
          </cell>
          <cell r="E21">
            <v>4959.5901980819999</v>
          </cell>
          <cell r="F21">
            <v>3735.55070028</v>
          </cell>
          <cell r="G21">
            <v>3048.731869965</v>
          </cell>
          <cell r="H21">
            <v>2920.289798797</v>
          </cell>
          <cell r="I21">
            <v>3262.8187805060002</v>
          </cell>
          <cell r="J21">
            <v>3276.988523211</v>
          </cell>
          <cell r="K21">
            <v>3442.0443948249999</v>
          </cell>
          <cell r="L21">
            <v>3227.637851638</v>
          </cell>
          <cell r="M21">
            <v>3215.0030293079999</v>
          </cell>
          <cell r="N21">
            <v>2791.673765772</v>
          </cell>
          <cell r="O21">
            <v>2686.867286526</v>
          </cell>
          <cell r="P21">
            <v>2504.2687461700002</v>
          </cell>
        </row>
        <row r="22">
          <cell r="B22">
            <v>49.189357231999999</v>
          </cell>
          <cell r="C22">
            <v>35.385815633999997</v>
          </cell>
          <cell r="D22">
            <v>27.237664358</v>
          </cell>
          <cell r="E22">
            <v>33.419361993999999</v>
          </cell>
          <cell r="F22">
            <v>23.821366319999999</v>
          </cell>
          <cell r="G22">
            <v>6.71133296</v>
          </cell>
          <cell r="H22">
            <v>5.6472584960000001</v>
          </cell>
          <cell r="I22">
            <v>5.7230764159999996</v>
          </cell>
          <cell r="J22">
            <v>6.5873743530000004</v>
          </cell>
          <cell r="K22">
            <v>7.2204270030000002</v>
          </cell>
          <cell r="L22">
            <v>9.5376359700000002</v>
          </cell>
          <cell r="M22">
            <v>5.9834616829999998</v>
          </cell>
          <cell r="N22">
            <v>5.7806209300000004</v>
          </cell>
          <cell r="O22">
            <v>11.896006976000001</v>
          </cell>
          <cell r="P22">
            <v>4.5388547050000003</v>
          </cell>
        </row>
        <row r="23">
          <cell r="B23">
            <v>21490.688661190001</v>
          </cell>
          <cell r="C23">
            <v>16134.28307722</v>
          </cell>
          <cell r="D23">
            <v>14673.087698376001</v>
          </cell>
          <cell r="E23">
            <v>13381.631040392</v>
          </cell>
          <cell r="F23">
            <v>9689.8885712299998</v>
          </cell>
          <cell r="G23">
            <v>7910.3279368109997</v>
          </cell>
          <cell r="H23">
            <v>8508.6687152020004</v>
          </cell>
          <cell r="I23">
            <v>8156.1849770850004</v>
          </cell>
          <cell r="J23">
            <v>7473.7782310780003</v>
          </cell>
          <cell r="K23">
            <v>8060.0968648369999</v>
          </cell>
          <cell r="L23">
            <v>7287.6733332929998</v>
          </cell>
          <cell r="M23">
            <v>7375.8705969230004</v>
          </cell>
          <cell r="N23">
            <v>6611.9389142549999</v>
          </cell>
          <cell r="O23">
            <v>6855.4483702939997</v>
          </cell>
          <cell r="P23">
            <v>7201.109641086</v>
          </cell>
        </row>
        <row r="24">
          <cell r="B24">
            <v>134.18085540800001</v>
          </cell>
          <cell r="C24">
            <v>88.324033040000003</v>
          </cell>
          <cell r="D24">
            <v>37.902559756000002</v>
          </cell>
          <cell r="E24">
            <v>19.649072887999999</v>
          </cell>
          <cell r="F24">
            <v>20.549602788000001</v>
          </cell>
          <cell r="G24">
            <v>14.590800176</v>
          </cell>
          <cell r="H24">
            <v>20.147247547999999</v>
          </cell>
          <cell r="I24">
            <v>23.136213787999999</v>
          </cell>
          <cell r="J24">
            <v>18.096312012999999</v>
          </cell>
          <cell r="K24">
            <v>13.360658397</v>
          </cell>
          <cell r="L24">
            <v>10.838903059</v>
          </cell>
          <cell r="M24">
            <v>36.210060151</v>
          </cell>
          <cell r="N24">
            <v>16.120572602999999</v>
          </cell>
          <cell r="O24">
            <v>19.443883195000002</v>
          </cell>
          <cell r="P24">
            <v>21.562153350999999</v>
          </cell>
        </row>
        <row r="25">
          <cell r="B25">
            <v>21356.507805781999</v>
          </cell>
          <cell r="C25">
            <v>16045.959044179999</v>
          </cell>
          <cell r="D25">
            <v>14635.185138621</v>
          </cell>
          <cell r="E25">
            <v>13361.981967504</v>
          </cell>
          <cell r="F25">
            <v>9669.3389684419999</v>
          </cell>
          <cell r="G25">
            <v>7895.7371366360003</v>
          </cell>
          <cell r="H25">
            <v>8488.5214676550004</v>
          </cell>
          <cell r="I25">
            <v>8133.0487632960003</v>
          </cell>
          <cell r="J25">
            <v>7455.6819190639999</v>
          </cell>
          <cell r="K25">
            <v>8046.7362064400004</v>
          </cell>
          <cell r="L25">
            <v>7276.8344302340001</v>
          </cell>
          <cell r="M25">
            <v>7339.6605367729999</v>
          </cell>
          <cell r="N25">
            <v>6595.8183416510001</v>
          </cell>
          <cell r="O25">
            <v>6836.0044870989996</v>
          </cell>
          <cell r="P25">
            <v>7179.5474877349998</v>
          </cell>
        </row>
        <row r="26">
          <cell r="B26">
            <v>16256.877717761001</v>
          </cell>
          <cell r="C26">
            <v>8164.3928924129996</v>
          </cell>
          <cell r="D26">
            <v>10046.280650663</v>
          </cell>
          <cell r="E26">
            <v>9056.1466886769995</v>
          </cell>
          <cell r="F26">
            <v>10171.073032988999</v>
          </cell>
          <cell r="G26">
            <v>9613.3403263149994</v>
          </cell>
          <cell r="H26">
            <v>8701.2669471299996</v>
          </cell>
          <cell r="I26">
            <v>7625.7321620729999</v>
          </cell>
          <cell r="J26">
            <v>8372.9859959679998</v>
          </cell>
          <cell r="K26">
            <v>7549.8618730970002</v>
          </cell>
          <cell r="L26">
            <v>8480.5945518450008</v>
          </cell>
          <cell r="M26">
            <v>8077.2450946409999</v>
          </cell>
          <cell r="N26">
            <v>5226.4665190039996</v>
          </cell>
          <cell r="O26">
            <v>5675.4668039300004</v>
          </cell>
          <cell r="P26">
            <v>5369.4260644429996</v>
          </cell>
        </row>
        <row r="27">
          <cell r="B27">
            <v>16140.150327740001</v>
          </cell>
          <cell r="C27">
            <v>8126.5806514779997</v>
          </cell>
          <cell r="D27">
            <v>9997.0171734260002</v>
          </cell>
          <cell r="E27">
            <v>9009.7515850809996</v>
          </cell>
          <cell r="F27">
            <v>10128.233758595999</v>
          </cell>
          <cell r="G27">
            <v>9561.4024624890008</v>
          </cell>
          <cell r="H27">
            <v>8661.380426013</v>
          </cell>
          <cell r="I27">
            <v>7581.3182333889999</v>
          </cell>
          <cell r="J27">
            <v>8333.5292610190008</v>
          </cell>
          <cell r="K27">
            <v>7507.858749168</v>
          </cell>
          <cell r="L27">
            <v>8440.0212448719994</v>
          </cell>
          <cell r="M27">
            <v>8038.2123541310002</v>
          </cell>
          <cell r="N27">
            <v>5200.462400245</v>
          </cell>
          <cell r="O27">
            <v>5638.8135507249999</v>
          </cell>
          <cell r="P27">
            <v>5325.8792066019996</v>
          </cell>
        </row>
        <row r="28">
          <cell r="B28">
            <v>116.72739002</v>
          </cell>
          <cell r="C28">
            <v>37.812240934999998</v>
          </cell>
          <cell r="D28">
            <v>49.263477236</v>
          </cell>
          <cell r="E28">
            <v>46.395103595999998</v>
          </cell>
          <cell r="F28">
            <v>42.839274392999997</v>
          </cell>
          <cell r="G28">
            <v>51.937863825999997</v>
          </cell>
          <cell r="H28">
            <v>39.886521117000001</v>
          </cell>
          <cell r="I28">
            <v>44.413928683999998</v>
          </cell>
          <cell r="J28">
            <v>39.456734947999998</v>
          </cell>
          <cell r="K28">
            <v>42.003123928999997</v>
          </cell>
          <cell r="L28">
            <v>40.573306971999997</v>
          </cell>
          <cell r="M28">
            <v>39.032740509999996</v>
          </cell>
          <cell r="N28">
            <v>26.004118759000001</v>
          </cell>
          <cell r="O28">
            <v>36.653253204000002</v>
          </cell>
          <cell r="P28">
            <v>43.546857840000001</v>
          </cell>
        </row>
        <row r="29">
          <cell r="B29">
            <v>38.006998113999998</v>
          </cell>
          <cell r="C29">
            <v>8.4786389680000003</v>
          </cell>
          <cell r="D29">
            <v>12.501883565</v>
          </cell>
          <cell r="E29">
            <v>11.140635323</v>
          </cell>
          <cell r="F29">
            <v>11.227664994</v>
          </cell>
          <cell r="G29">
            <v>13.575358931</v>
          </cell>
          <cell r="H29">
            <v>11.583964548000001</v>
          </cell>
          <cell r="I29">
            <v>12.052211429</v>
          </cell>
          <cell r="J29">
            <v>12.056895409999999</v>
          </cell>
          <cell r="K29">
            <v>13.564438466</v>
          </cell>
          <cell r="L29">
            <v>12.906826666000001</v>
          </cell>
          <cell r="M29">
            <v>12.519547640000001</v>
          </cell>
          <cell r="N29">
            <v>7.6409070059999999</v>
          </cell>
          <cell r="O29">
            <v>10.113768046000001</v>
          </cell>
          <cell r="P29">
            <v>11.483900662</v>
          </cell>
        </row>
        <row r="30">
          <cell r="B30">
            <v>32.118135633000001</v>
          </cell>
          <cell r="C30">
            <v>14.573477348000001</v>
          </cell>
          <cell r="D30">
            <v>20.328396631</v>
          </cell>
          <cell r="E30">
            <v>17.722275496000002</v>
          </cell>
          <cell r="F30">
            <v>13.920333551000001</v>
          </cell>
          <cell r="G30">
            <v>16.727745090999999</v>
          </cell>
          <cell r="H30">
            <v>13.637910452</v>
          </cell>
          <cell r="I30">
            <v>13.902943026999999</v>
          </cell>
          <cell r="J30">
            <v>9.4521665400000003</v>
          </cell>
          <cell r="K30">
            <v>9.9793266640000002</v>
          </cell>
          <cell r="L30">
            <v>10.139917334</v>
          </cell>
          <cell r="M30">
            <v>9.1409646870000003</v>
          </cell>
          <cell r="N30">
            <v>6.2251387720000002</v>
          </cell>
          <cell r="O30">
            <v>7.7324673390000003</v>
          </cell>
          <cell r="P30">
            <v>9.240652012</v>
          </cell>
        </row>
        <row r="31">
          <cell r="B31">
            <v>94.954584960000005</v>
          </cell>
          <cell r="C31">
            <v>33.105480626999999</v>
          </cell>
          <cell r="D31">
            <v>40.969699585999997</v>
          </cell>
          <cell r="E31">
            <v>39.379382909999997</v>
          </cell>
          <cell r="F31">
            <v>36.791012936999998</v>
          </cell>
          <cell r="G31">
            <v>44.290198521000001</v>
          </cell>
          <cell r="H31">
            <v>36.560860353000002</v>
          </cell>
          <cell r="I31">
            <v>41.483873144999997</v>
          </cell>
          <cell r="J31">
            <v>37.151293191999997</v>
          </cell>
          <cell r="K31">
            <v>39.682870541</v>
          </cell>
          <cell r="L31">
            <v>38.865147266000001</v>
          </cell>
          <cell r="M31">
            <v>35.253560993999997</v>
          </cell>
          <cell r="N31">
            <v>24.307669725</v>
          </cell>
          <cell r="O31">
            <v>31.722956805999999</v>
          </cell>
          <cell r="P31">
            <v>37.513186484000002</v>
          </cell>
        </row>
        <row r="32">
          <cell r="B32">
            <v>84.010222822000003</v>
          </cell>
          <cell r="C32">
            <v>25.000985075999999</v>
          </cell>
          <cell r="D32">
            <v>39.687473355999998</v>
          </cell>
          <cell r="E32">
            <v>35.336646862000002</v>
          </cell>
          <cell r="F32">
            <v>32.922751124000001</v>
          </cell>
          <cell r="G32">
            <v>40.846815307999996</v>
          </cell>
          <cell r="H32">
            <v>31.717397141999999</v>
          </cell>
          <cell r="I32">
            <v>30.663527891000001</v>
          </cell>
          <cell r="J32">
            <v>25.463141473</v>
          </cell>
          <cell r="K32">
            <v>38.135430321999998</v>
          </cell>
          <cell r="L32">
            <v>32.132390268000002</v>
          </cell>
          <cell r="M32">
            <v>27.263023649000001</v>
          </cell>
          <cell r="N32">
            <v>18.231985853000001</v>
          </cell>
          <cell r="O32">
            <v>21.009225163</v>
          </cell>
          <cell r="P32">
            <v>26.175833598000001</v>
          </cell>
        </row>
        <row r="33">
          <cell r="B33">
            <v>72.585741673000001</v>
          </cell>
          <cell r="C33">
            <v>19.936320730999999</v>
          </cell>
          <cell r="D33">
            <v>34.250627174999998</v>
          </cell>
          <cell r="E33">
            <v>29.461800920000002</v>
          </cell>
          <cell r="F33">
            <v>27.048513765999999</v>
          </cell>
          <cell r="G33">
            <v>34.508284558</v>
          </cell>
          <cell r="H33">
            <v>27.509214928999999</v>
          </cell>
          <cell r="I33">
            <v>25.517531566999999</v>
          </cell>
          <cell r="J33">
            <v>21.846206564999999</v>
          </cell>
          <cell r="K33">
            <v>29.497578292</v>
          </cell>
          <cell r="L33">
            <v>26.461593693000001</v>
          </cell>
          <cell r="M33">
            <v>25.115971900000002</v>
          </cell>
          <cell r="N33">
            <v>16.678823437999998</v>
          </cell>
          <cell r="O33">
            <v>19.353738548999999</v>
          </cell>
          <cell r="P33">
            <v>22.018429872999999</v>
          </cell>
        </row>
        <row r="34">
          <cell r="B34">
            <v>11.42448115</v>
          </cell>
          <cell r="C34">
            <v>5.0646643449999997</v>
          </cell>
          <cell r="D34">
            <v>5.4368461809999999</v>
          </cell>
          <cell r="E34">
            <v>5.8748459420000003</v>
          </cell>
          <cell r="F34">
            <v>5.8742373590000003</v>
          </cell>
          <cell r="G34">
            <v>6.3385307490000002</v>
          </cell>
          <cell r="H34">
            <v>4.2081822119999996</v>
          </cell>
          <cell r="I34">
            <v>5.1459963240000004</v>
          </cell>
          <cell r="J34">
            <v>3.6169349080000002</v>
          </cell>
          <cell r="K34">
            <v>8.6378520299999995</v>
          </cell>
          <cell r="L34">
            <v>5.6707965749999998</v>
          </cell>
          <cell r="M34">
            <v>2.1470517500000001</v>
          </cell>
          <cell r="N34">
            <v>1.5531624159999999</v>
          </cell>
          <cell r="O34">
            <v>1.655486614</v>
          </cell>
          <cell r="P34">
            <v>4.1574037260000001</v>
          </cell>
        </row>
        <row r="35">
          <cell r="B35">
            <v>186.09579348700001</v>
          </cell>
          <cell r="C35">
            <v>129.421743647</v>
          </cell>
          <cell r="D35">
            <v>67.288345355000004</v>
          </cell>
          <cell r="E35">
            <v>39.610573748999997</v>
          </cell>
          <cell r="F35">
            <v>39.349844247</v>
          </cell>
          <cell r="G35">
            <v>33.127836737000003</v>
          </cell>
          <cell r="H35">
            <v>40.428494250999996</v>
          </cell>
          <cell r="I35">
            <v>45.342369996999999</v>
          </cell>
          <cell r="J35">
            <v>33.256060931</v>
          </cell>
          <cell r="K35">
            <v>31.342740829</v>
          </cell>
          <cell r="L35">
            <v>30.419285624</v>
          </cell>
          <cell r="M35">
            <v>30.651541760000001</v>
          </cell>
          <cell r="N35">
            <v>33.941522376000002</v>
          </cell>
          <cell r="O35">
            <v>37.843619089000001</v>
          </cell>
          <cell r="P35">
            <v>46.962592272000002</v>
          </cell>
        </row>
        <row r="36">
          <cell r="B36">
            <v>164.705436255</v>
          </cell>
          <cell r="C36">
            <v>114.991375901</v>
          </cell>
          <cell r="D36">
            <v>50.157416849999997</v>
          </cell>
          <cell r="E36">
            <v>20.570014067999999</v>
          </cell>
          <cell r="F36">
            <v>23.376135334000001</v>
          </cell>
          <cell r="G36">
            <v>13.84591311</v>
          </cell>
          <cell r="H36">
            <v>23.479188574999998</v>
          </cell>
          <cell r="I36">
            <v>28.133759427000001</v>
          </cell>
          <cell r="J36">
            <v>18.001835280000002</v>
          </cell>
          <cell r="K36">
            <v>12.680406565</v>
          </cell>
          <cell r="L36">
            <v>12.122225786</v>
          </cell>
          <cell r="M36">
            <v>10.321277199000001</v>
          </cell>
          <cell r="N36">
            <v>20.088383323999999</v>
          </cell>
          <cell r="O36">
            <v>21.024018878</v>
          </cell>
          <cell r="P36">
            <v>26.838935987999999</v>
          </cell>
        </row>
        <row r="37">
          <cell r="B37">
            <v>21.390357231999999</v>
          </cell>
          <cell r="C37">
            <v>14.430367746</v>
          </cell>
          <cell r="D37">
            <v>17.130928504</v>
          </cell>
          <cell r="E37">
            <v>19.040559681000001</v>
          </cell>
          <cell r="F37">
            <v>15.973708913999999</v>
          </cell>
          <cell r="G37">
            <v>19.281923626000001</v>
          </cell>
          <cell r="H37">
            <v>16.949305675000002</v>
          </cell>
          <cell r="I37">
            <v>17.208610570000001</v>
          </cell>
          <cell r="J37">
            <v>15.254225651</v>
          </cell>
          <cell r="K37">
            <v>18.662334263999998</v>
          </cell>
          <cell r="L37">
            <v>18.297059837999999</v>
          </cell>
          <cell r="M37">
            <v>20.33026456</v>
          </cell>
          <cell r="N37">
            <v>13.853139052</v>
          </cell>
          <cell r="O37">
            <v>16.819600211000001</v>
          </cell>
          <cell r="P37">
            <v>20.123656283999999</v>
          </cell>
        </row>
        <row r="38">
          <cell r="B38">
            <v>7667.1787198880002</v>
          </cell>
          <cell r="C38">
            <v>4138.1166344980002</v>
          </cell>
          <cell r="D38">
            <v>2724.388758175</v>
          </cell>
          <cell r="E38">
            <v>2011.2124645680001</v>
          </cell>
          <cell r="F38">
            <v>2005.254678521</v>
          </cell>
          <cell r="G38">
            <v>1895.9452801059999</v>
          </cell>
          <cell r="H38">
            <v>1607.600717909</v>
          </cell>
          <cell r="I38">
            <v>1444.8567734200001</v>
          </cell>
          <cell r="J38">
            <v>1110.3640969779999</v>
          </cell>
          <cell r="K38">
            <v>902.93608266299998</v>
          </cell>
          <cell r="L38">
            <v>692.494118125</v>
          </cell>
          <cell r="M38">
            <v>768.50979752000001</v>
          </cell>
          <cell r="N38">
            <v>827.46524039300004</v>
          </cell>
          <cell r="O38">
            <v>868.18258994799999</v>
          </cell>
          <cell r="P38">
            <v>995.05928054499998</v>
          </cell>
        </row>
        <row r="39">
          <cell r="B39">
            <v>1629.518626566</v>
          </cell>
          <cell r="C39">
            <v>1333.441177827</v>
          </cell>
          <cell r="D39">
            <v>302.09376652999998</v>
          </cell>
          <cell r="E39">
            <v>314.09096228499999</v>
          </cell>
          <cell r="F39">
            <v>313.14256420200002</v>
          </cell>
          <cell r="G39">
            <v>222.744332079</v>
          </cell>
          <cell r="H39">
            <v>228.88738771800001</v>
          </cell>
          <cell r="I39">
            <v>177.79765407400001</v>
          </cell>
          <cell r="J39">
            <v>121.16615545800001</v>
          </cell>
          <cell r="K39">
            <v>102.91955226499999</v>
          </cell>
          <cell r="L39">
            <v>114.839587325</v>
          </cell>
          <cell r="M39">
            <v>114.520145722</v>
          </cell>
          <cell r="N39">
            <v>114.609466197</v>
          </cell>
          <cell r="O39">
            <v>116.044417032</v>
          </cell>
          <cell r="P39">
            <v>112.92373542</v>
          </cell>
        </row>
        <row r="40">
          <cell r="B40">
            <v>29.103987271000001</v>
          </cell>
          <cell r="C40">
            <v>34.206592204000003</v>
          </cell>
          <cell r="D40">
            <v>28.133140236999999</v>
          </cell>
          <cell r="E40">
            <v>21.261563038999999</v>
          </cell>
          <cell r="F40">
            <v>24.184775122000001</v>
          </cell>
          <cell r="G40">
            <v>6.6193949329999997</v>
          </cell>
          <cell r="H40">
            <v>10.917232386</v>
          </cell>
          <cell r="I40">
            <v>11.311303776999999</v>
          </cell>
          <cell r="J40">
            <v>1.191060067</v>
          </cell>
          <cell r="K40">
            <v>1.1921198639999999</v>
          </cell>
          <cell r="L40">
            <v>1.462482415</v>
          </cell>
          <cell r="M40">
            <v>1.786894889</v>
          </cell>
          <cell r="N40">
            <v>2.139416336</v>
          </cell>
          <cell r="O40">
            <v>2.3456265360000002</v>
          </cell>
          <cell r="P40">
            <v>3.5749347170000001</v>
          </cell>
        </row>
        <row r="41">
          <cell r="B41">
            <v>1600.4146392949999</v>
          </cell>
          <cell r="C41">
            <v>1299.2345856229999</v>
          </cell>
          <cell r="D41">
            <v>273.96062629300002</v>
          </cell>
          <cell r="E41">
            <v>292.82939924599998</v>
          </cell>
          <cell r="F41">
            <v>288.95778907900001</v>
          </cell>
          <cell r="G41">
            <v>216.12493714600001</v>
          </cell>
          <cell r="H41">
            <v>217.97015533199999</v>
          </cell>
          <cell r="I41">
            <v>166.48635029600001</v>
          </cell>
          <cell r="J41">
            <v>119.975095391</v>
          </cell>
          <cell r="K41">
            <v>101.72743240200001</v>
          </cell>
          <cell r="L41">
            <v>113.37710491</v>
          </cell>
          <cell r="M41">
            <v>112.733250834</v>
          </cell>
          <cell r="N41">
            <v>112.47004986100001</v>
          </cell>
          <cell r="O41">
            <v>113.698790496</v>
          </cell>
          <cell r="P41">
            <v>109.34880070299999</v>
          </cell>
        </row>
        <row r="42">
          <cell r="B42">
            <v>1336.8240912819999</v>
          </cell>
          <cell r="C42">
            <v>1036.976283384</v>
          </cell>
          <cell r="D42">
            <v>547.89944557700005</v>
          </cell>
          <cell r="E42">
            <v>224.22548039399999</v>
          </cell>
          <cell r="F42">
            <v>276.32311708600002</v>
          </cell>
          <cell r="G42">
            <v>134.14421412799999</v>
          </cell>
          <cell r="H42">
            <v>222.707112244</v>
          </cell>
          <cell r="I42">
            <v>266.66579808699998</v>
          </cell>
          <cell r="J42">
            <v>207.61951757400001</v>
          </cell>
          <cell r="K42">
            <v>139.772010782</v>
          </cell>
          <cell r="L42">
            <v>128.362087129</v>
          </cell>
          <cell r="M42">
            <v>121.099164558</v>
          </cell>
          <cell r="N42">
            <v>237.32035499099999</v>
          </cell>
          <cell r="O42">
            <v>240.61270875299999</v>
          </cell>
          <cell r="P42">
            <v>296.91977168300002</v>
          </cell>
        </row>
        <row r="43">
          <cell r="B43">
            <v>320.34712675200001</v>
          </cell>
          <cell r="C43">
            <v>441.451355331</v>
          </cell>
          <cell r="D43">
            <v>477.08419300000003</v>
          </cell>
          <cell r="E43">
            <v>262.63254716699998</v>
          </cell>
          <cell r="F43">
            <v>291.04542692000001</v>
          </cell>
          <cell r="G43">
            <v>247.61439836299999</v>
          </cell>
          <cell r="H43">
            <v>230.74202690199999</v>
          </cell>
          <cell r="I43">
            <v>275.68450072000002</v>
          </cell>
          <cell r="J43">
            <v>45.415190164000002</v>
          </cell>
          <cell r="K43">
            <v>45.810017766000001</v>
          </cell>
          <cell r="L43">
            <v>43.358613159000001</v>
          </cell>
          <cell r="M43">
            <v>42.444649667</v>
          </cell>
          <cell r="N43">
            <v>43.626677776000001</v>
          </cell>
          <cell r="O43">
            <v>40.347843177000001</v>
          </cell>
          <cell r="P43">
            <v>18.894741789000001</v>
          </cell>
        </row>
        <row r="44">
          <cell r="B44">
            <v>37.938801914000003</v>
          </cell>
          <cell r="C44">
            <v>49.181804014999997</v>
          </cell>
          <cell r="D44">
            <v>59.623153709999997</v>
          </cell>
          <cell r="E44">
            <v>33.360075842000001</v>
          </cell>
          <cell r="F44">
            <v>38.861821737</v>
          </cell>
          <cell r="G44">
            <v>32.174906843999999</v>
          </cell>
          <cell r="H44">
            <v>31.093992768</v>
          </cell>
          <cell r="I44">
            <v>37.744142242000002</v>
          </cell>
          <cell r="J44">
            <v>5.2031108890000004</v>
          </cell>
          <cell r="K44">
            <v>5.276709232</v>
          </cell>
          <cell r="L44">
            <v>5.1530524040000003</v>
          </cell>
          <cell r="M44">
            <v>4.9328517180000002</v>
          </cell>
          <cell r="N44">
            <v>4.9534971839999997</v>
          </cell>
          <cell r="O44">
            <v>4.6137445269999997</v>
          </cell>
          <cell r="P44">
            <v>2.7507782089999999</v>
          </cell>
        </row>
        <row r="45">
          <cell r="B45">
            <v>115.833551318</v>
          </cell>
          <cell r="C45">
            <v>194.94682319</v>
          </cell>
          <cell r="D45">
            <v>175.74990783000001</v>
          </cell>
          <cell r="E45">
            <v>89.545401666999993</v>
          </cell>
          <cell r="F45">
            <v>101.04178151399999</v>
          </cell>
          <cell r="G45">
            <v>74.197716850999996</v>
          </cell>
          <cell r="H45">
            <v>78.991966722000001</v>
          </cell>
          <cell r="I45">
            <v>90.530187579</v>
          </cell>
          <cell r="J45">
            <v>16.189731017</v>
          </cell>
          <cell r="K45">
            <v>15.48075351</v>
          </cell>
          <cell r="L45">
            <v>14.730946243</v>
          </cell>
          <cell r="M45">
            <v>14.41904731</v>
          </cell>
          <cell r="N45">
            <v>14.571207079000001</v>
          </cell>
          <cell r="O45">
            <v>13.686438318</v>
          </cell>
          <cell r="P45">
            <v>6.5318628619999997</v>
          </cell>
        </row>
        <row r="46">
          <cell r="B46">
            <v>166.57477352000001</v>
          </cell>
          <cell r="C46">
            <v>197.322728125</v>
          </cell>
          <cell r="D46">
            <v>241.71113145999999</v>
          </cell>
          <cell r="E46">
            <v>139.727069658</v>
          </cell>
          <cell r="F46">
            <v>151.14182367000001</v>
          </cell>
          <cell r="G46">
            <v>141.24177466800001</v>
          </cell>
          <cell r="H46">
            <v>120.656067412</v>
          </cell>
          <cell r="I46">
            <v>147.4101709</v>
          </cell>
          <cell r="J46">
            <v>24.022348258000001</v>
          </cell>
          <cell r="K46">
            <v>25.052555025</v>
          </cell>
          <cell r="L46">
            <v>23.474614511999999</v>
          </cell>
          <cell r="M46">
            <v>23.092750638999998</v>
          </cell>
          <cell r="N46">
            <v>24.101973514000001</v>
          </cell>
          <cell r="O46">
            <v>22.047660332</v>
          </cell>
          <cell r="P46">
            <v>9.6121007190000007</v>
          </cell>
        </row>
        <row r="47">
          <cell r="B47">
            <v>2031.532563363</v>
          </cell>
          <cell r="C47">
            <v>1765.967048708</v>
          </cell>
          <cell r="D47">
            <v>1620.8248351320001</v>
          </cell>
          <cell r="E47">
            <v>1144.8814699980001</v>
          </cell>
          <cell r="F47">
            <v>985.26846872099998</v>
          </cell>
          <cell r="G47">
            <v>782.89841462599998</v>
          </cell>
          <cell r="H47">
            <v>905.75022373000002</v>
          </cell>
          <cell r="I47">
            <v>932.18393177300004</v>
          </cell>
          <cell r="J47">
            <v>924.80400607399997</v>
          </cell>
          <cell r="K47">
            <v>916.44476340799997</v>
          </cell>
          <cell r="L47">
            <v>954.33266883700003</v>
          </cell>
          <cell r="M47">
            <v>1060.225948367</v>
          </cell>
          <cell r="N47">
            <v>511.71602938000001</v>
          </cell>
          <cell r="O47">
            <v>694.56140064399995</v>
          </cell>
          <cell r="P47">
            <v>891.01035023099996</v>
          </cell>
        </row>
        <row r="48">
          <cell r="B48">
            <v>53.934181723000002</v>
          </cell>
          <cell r="C48">
            <v>39.769164431999997</v>
          </cell>
          <cell r="D48">
            <v>33.910226066</v>
          </cell>
          <cell r="E48">
            <v>32.325993081999997</v>
          </cell>
          <cell r="F48">
            <v>45.328102542000003</v>
          </cell>
          <cell r="G48">
            <v>30.001796198000001</v>
          </cell>
          <cell r="H48">
            <v>17.165586473000001</v>
          </cell>
          <cell r="I48">
            <v>16.426344595</v>
          </cell>
          <cell r="J48">
            <v>7.4637520039999998</v>
          </cell>
          <cell r="K48">
            <v>6.8532840820000001</v>
          </cell>
          <cell r="L48">
            <v>9.7314138319999994</v>
          </cell>
          <cell r="M48">
            <v>9.7241093440000004</v>
          </cell>
          <cell r="N48">
            <v>8.5976134349999995</v>
          </cell>
          <cell r="O48">
            <v>8.8654935810000008</v>
          </cell>
          <cell r="P48">
            <v>9.3800391199999993</v>
          </cell>
        </row>
        <row r="49">
          <cell r="B49">
            <v>1122.2607779120001</v>
          </cell>
          <cell r="C49">
            <v>951.99914256500006</v>
          </cell>
          <cell r="D49">
            <v>749.569999553</v>
          </cell>
          <cell r="E49">
            <v>456.52316378299997</v>
          </cell>
          <cell r="F49">
            <v>357.69217571500002</v>
          </cell>
          <cell r="G49">
            <v>141.036923825</v>
          </cell>
          <cell r="H49">
            <v>116.270112048</v>
          </cell>
          <cell r="I49">
            <v>104.90359562499999</v>
          </cell>
          <cell r="J49">
            <v>67.696639310999998</v>
          </cell>
          <cell r="K49">
            <v>48.132656003999998</v>
          </cell>
          <cell r="L49">
            <v>42.871486238000003</v>
          </cell>
          <cell r="M49">
            <v>38.346377584000003</v>
          </cell>
          <cell r="N49">
            <v>64.427559291999998</v>
          </cell>
          <cell r="O49">
            <v>39.517821900999998</v>
          </cell>
          <cell r="P49">
            <v>30.823000512</v>
          </cell>
        </row>
        <row r="50">
          <cell r="B50">
            <v>806.07508147999999</v>
          </cell>
          <cell r="C50">
            <v>737.92290918000003</v>
          </cell>
          <cell r="D50">
            <v>812.30134090199999</v>
          </cell>
          <cell r="E50">
            <v>639.167265563</v>
          </cell>
          <cell r="F50">
            <v>569.36142796399997</v>
          </cell>
          <cell r="G50">
            <v>597.31245810999997</v>
          </cell>
          <cell r="H50">
            <v>760.57172967199995</v>
          </cell>
          <cell r="I50">
            <v>798.36906550900005</v>
          </cell>
          <cell r="J50">
            <v>847.43862651200004</v>
          </cell>
          <cell r="K50">
            <v>859.09485593500006</v>
          </cell>
          <cell r="L50">
            <v>899.27407427599996</v>
          </cell>
          <cell r="M50">
            <v>1010.008017264</v>
          </cell>
          <cell r="N50">
            <v>436.56993010399998</v>
          </cell>
          <cell r="O50">
            <v>643.19011705499997</v>
          </cell>
          <cell r="P50">
            <v>846.79441472200006</v>
          </cell>
        </row>
        <row r="51">
          <cell r="B51">
            <v>38.312558752999998</v>
          </cell>
          <cell r="C51">
            <v>28.147315448000001</v>
          </cell>
          <cell r="D51">
            <v>18.708753399999999</v>
          </cell>
          <cell r="E51">
            <v>12.244540110000001</v>
          </cell>
          <cell r="F51">
            <v>8.6119084650000008</v>
          </cell>
          <cell r="G51">
            <v>10.002418955</v>
          </cell>
          <cell r="H51">
            <v>6.6635881159999997</v>
          </cell>
          <cell r="I51">
            <v>6.9017300080000004</v>
          </cell>
          <cell r="J51">
            <v>1.3705997130000001</v>
          </cell>
          <cell r="K51">
            <v>1.500047863</v>
          </cell>
          <cell r="L51">
            <v>1.534663635</v>
          </cell>
          <cell r="M51">
            <v>1.3555679119999999</v>
          </cell>
          <cell r="N51">
            <v>1.2793738859999999</v>
          </cell>
          <cell r="O51">
            <v>1.8237647960000001</v>
          </cell>
          <cell r="P51">
            <v>2.499822311</v>
          </cell>
        </row>
        <row r="52">
          <cell r="B52">
            <v>10.949963494</v>
          </cell>
          <cell r="C52">
            <v>8.1285170830000002</v>
          </cell>
          <cell r="D52">
            <v>6.3345152110000003</v>
          </cell>
          <cell r="E52">
            <v>4.6205074609999999</v>
          </cell>
          <cell r="F52">
            <v>4.2748540339999996</v>
          </cell>
          <cell r="G52">
            <v>4.5448175380000002</v>
          </cell>
          <cell r="H52">
            <v>5.0792074200000004</v>
          </cell>
          <cell r="I52">
            <v>5.5831960350000003</v>
          </cell>
          <cell r="J52">
            <v>0.83438853400000002</v>
          </cell>
          <cell r="K52">
            <v>0.86391952299999997</v>
          </cell>
          <cell r="L52">
            <v>0.92103085600000001</v>
          </cell>
          <cell r="M52">
            <v>0.79187626200000005</v>
          </cell>
          <cell r="N52">
            <v>0.84155266399999995</v>
          </cell>
          <cell r="O52">
            <v>1.1642033110000001</v>
          </cell>
          <cell r="P52">
            <v>1.5130735660000001</v>
          </cell>
        </row>
        <row r="53">
          <cell r="B53">
            <v>100.027086899</v>
          </cell>
          <cell r="C53">
            <v>90.372777456999998</v>
          </cell>
          <cell r="D53">
            <v>111.79955715299999</v>
          </cell>
          <cell r="E53">
            <v>83.625811502000005</v>
          </cell>
          <cell r="F53">
            <v>102.859468206</v>
          </cell>
          <cell r="G53">
            <v>118.651227963</v>
          </cell>
          <cell r="H53">
            <v>73.751453308999999</v>
          </cell>
          <cell r="I53">
            <v>75.025587267000006</v>
          </cell>
          <cell r="J53">
            <v>16.283052526999999</v>
          </cell>
          <cell r="K53">
            <v>16.699316558</v>
          </cell>
          <cell r="L53">
            <v>15.881171324</v>
          </cell>
          <cell r="M53">
            <v>16.195762666</v>
          </cell>
          <cell r="N53">
            <v>16.015135233999999</v>
          </cell>
          <cell r="O53">
            <v>13.912808440999999</v>
          </cell>
          <cell r="P53">
            <v>5.5259712350000001</v>
          </cell>
        </row>
        <row r="54">
          <cell r="B54">
            <v>53.115584054000003</v>
          </cell>
          <cell r="C54">
            <v>49.156670042999998</v>
          </cell>
          <cell r="D54">
            <v>39.823722965999998</v>
          </cell>
          <cell r="E54">
            <v>32.243996242999998</v>
          </cell>
          <cell r="F54">
            <v>31.975196832999998</v>
          </cell>
          <cell r="G54">
            <v>21.168123862000002</v>
          </cell>
          <cell r="H54">
            <v>24.091498361999999</v>
          </cell>
          <cell r="I54">
            <v>24.957070337000001</v>
          </cell>
          <cell r="J54">
            <v>6.8305368729999998</v>
          </cell>
          <cell r="K54">
            <v>6.9294140259999999</v>
          </cell>
          <cell r="L54">
            <v>6.7995020630000003</v>
          </cell>
          <cell r="M54">
            <v>7.1539313980000001</v>
          </cell>
          <cell r="N54">
            <v>7.493613903</v>
          </cell>
          <cell r="O54">
            <v>6.6658183470000001</v>
          </cell>
          <cell r="P54">
            <v>7.8894044509999999</v>
          </cell>
        </row>
        <row r="55">
          <cell r="B55">
            <v>36.728463542</v>
          </cell>
          <cell r="C55">
            <v>36.193825822999997</v>
          </cell>
          <cell r="D55">
            <v>29.806346012999999</v>
          </cell>
          <cell r="E55">
            <v>24.765693567</v>
          </cell>
          <cell r="F55">
            <v>25.569596473000001</v>
          </cell>
          <cell r="G55">
            <v>13.690579646</v>
          </cell>
          <cell r="H55">
            <v>15.351188630999999</v>
          </cell>
          <cell r="I55">
            <v>15.609700192</v>
          </cell>
          <cell r="J55">
            <v>2.6112157570000001</v>
          </cell>
          <cell r="K55">
            <v>2.5488190039999998</v>
          </cell>
          <cell r="L55">
            <v>2.410293598</v>
          </cell>
          <cell r="M55">
            <v>2.4916323820000001</v>
          </cell>
          <cell r="N55">
            <v>2.7125008739999998</v>
          </cell>
          <cell r="O55">
            <v>2.399397182</v>
          </cell>
          <cell r="P55">
            <v>3.0972808060000001</v>
          </cell>
        </row>
        <row r="56">
          <cell r="B56">
            <v>13.900101467000001</v>
          </cell>
          <cell r="C56">
            <v>10.377260146999999</v>
          </cell>
          <cell r="D56">
            <v>8.322732684</v>
          </cell>
          <cell r="E56">
            <v>8.0900620050000001</v>
          </cell>
          <cell r="F56">
            <v>7.9978894279999997</v>
          </cell>
          <cell r="G56">
            <v>5.9939463420000001</v>
          </cell>
          <cell r="H56">
            <v>5.7231346710000004</v>
          </cell>
          <cell r="I56">
            <v>5.838178407</v>
          </cell>
          <cell r="J56">
            <v>0.84790986800000001</v>
          </cell>
          <cell r="K56">
            <v>0.74781907400000003</v>
          </cell>
          <cell r="L56">
            <v>0.56778903000000003</v>
          </cell>
          <cell r="M56">
            <v>0.58224114800000004</v>
          </cell>
          <cell r="N56">
            <v>0.66071286600000001</v>
          </cell>
          <cell r="O56">
            <v>0.36043373499999998</v>
          </cell>
          <cell r="P56">
            <v>0.39839803899999998</v>
          </cell>
        </row>
        <row r="57">
          <cell r="B57">
            <v>22.828362075000001</v>
          </cell>
          <cell r="C57">
            <v>25.816565677</v>
          </cell>
          <cell r="D57">
            <v>21.483613329000001</v>
          </cell>
          <cell r="E57">
            <v>16.675631562</v>
          </cell>
          <cell r="F57">
            <v>17.571707044</v>
          </cell>
          <cell r="G57">
            <v>7.6966333029999996</v>
          </cell>
          <cell r="H57">
            <v>9.6280539600000008</v>
          </cell>
          <cell r="I57">
            <v>9.7715217840000008</v>
          </cell>
          <cell r="J57">
            <v>1.7633058880000001</v>
          </cell>
          <cell r="K57">
            <v>1.8009999299999999</v>
          </cell>
          <cell r="L57">
            <v>1.8425045680000001</v>
          </cell>
          <cell r="M57">
            <v>1.9093912340000001</v>
          </cell>
          <cell r="N57">
            <v>2.0517880079999999</v>
          </cell>
          <cell r="O57">
            <v>2.038963447</v>
          </cell>
          <cell r="P57">
            <v>2.6988827670000002</v>
          </cell>
        </row>
        <row r="58">
          <cell r="B58">
            <v>5.6888907399999997</v>
          </cell>
          <cell r="C58">
            <v>4.4012902450000002</v>
          </cell>
          <cell r="D58">
            <v>3.664250359</v>
          </cell>
          <cell r="E58">
            <v>2.8610447109999999</v>
          </cell>
          <cell r="F58">
            <v>2.7135679189999999</v>
          </cell>
          <cell r="G58">
            <v>2.962029893</v>
          </cell>
          <cell r="H58">
            <v>3.3714175000000002</v>
          </cell>
          <cell r="I58">
            <v>3.6999174190000002</v>
          </cell>
          <cell r="J58">
            <v>1.8406037820000001</v>
          </cell>
          <cell r="K58">
            <v>1.8405745229999999</v>
          </cell>
          <cell r="L58">
            <v>1.754241406</v>
          </cell>
          <cell r="M58">
            <v>1.7258940869999999</v>
          </cell>
          <cell r="N58">
            <v>1.6757675999999999</v>
          </cell>
          <cell r="O58">
            <v>1.465268408</v>
          </cell>
          <cell r="P58">
            <v>1.573143191</v>
          </cell>
        </row>
        <row r="59">
          <cell r="B59">
            <v>10.698229771999999</v>
          </cell>
          <cell r="C59">
            <v>8.5615539740000006</v>
          </cell>
          <cell r="D59">
            <v>6.3531265939999999</v>
          </cell>
          <cell r="E59">
            <v>4.6172579650000003</v>
          </cell>
          <cell r="F59">
            <v>3.6920324409999998</v>
          </cell>
          <cell r="G59">
            <v>4.5155143229999997</v>
          </cell>
          <cell r="H59">
            <v>5.3688922310000002</v>
          </cell>
          <cell r="I59">
            <v>5.647452726</v>
          </cell>
          <cell r="J59">
            <v>2.3787173340000001</v>
          </cell>
          <cell r="K59">
            <v>2.5400204990000002</v>
          </cell>
          <cell r="L59">
            <v>2.6349670590000001</v>
          </cell>
          <cell r="M59">
            <v>2.9364049290000001</v>
          </cell>
          <cell r="N59">
            <v>3.1053454299999999</v>
          </cell>
          <cell r="O59">
            <v>2.8011527570000001</v>
          </cell>
          <cell r="P59">
            <v>3.218980454</v>
          </cell>
        </row>
        <row r="60">
          <cell r="B60">
            <v>45.654751611000002</v>
          </cell>
          <cell r="C60">
            <v>34.856601413999996</v>
          </cell>
          <cell r="D60">
            <v>27.18338833</v>
          </cell>
          <cell r="E60">
            <v>20.688308478</v>
          </cell>
          <cell r="F60">
            <v>18.952268869000001</v>
          </cell>
          <cell r="G60">
            <v>21.160674323999999</v>
          </cell>
          <cell r="H60">
            <v>16.504839045000001</v>
          </cell>
          <cell r="I60">
            <v>17.951331748000001</v>
          </cell>
          <cell r="J60">
            <v>10.087869814999999</v>
          </cell>
          <cell r="K60">
            <v>10.066954623000001</v>
          </cell>
          <cell r="L60">
            <v>9.6410205560000009</v>
          </cell>
          <cell r="M60">
            <v>9.7063892999999997</v>
          </cell>
          <cell r="N60">
            <v>9.7525174020000005</v>
          </cell>
          <cell r="O60">
            <v>8.8281866230000006</v>
          </cell>
          <cell r="P60">
            <v>6.5842871030000003</v>
          </cell>
        </row>
        <row r="61">
          <cell r="B61">
            <v>25.227090715999999</v>
          </cell>
          <cell r="C61">
            <v>18.866785815</v>
          </cell>
          <cell r="D61">
            <v>14.732295754000001</v>
          </cell>
          <cell r="E61">
            <v>11.454015681</v>
          </cell>
          <cell r="F61">
            <v>10.470107384</v>
          </cell>
          <cell r="G61">
            <v>12.091347014</v>
          </cell>
          <cell r="H61">
            <v>9.2490205159999999</v>
          </cell>
          <cell r="I61">
            <v>9.7865751109999994</v>
          </cell>
          <cell r="J61">
            <v>5.91133664</v>
          </cell>
          <cell r="K61">
            <v>5.8801645589999998</v>
          </cell>
          <cell r="L61">
            <v>5.5687680960000003</v>
          </cell>
          <cell r="M61">
            <v>5.4651872209999999</v>
          </cell>
          <cell r="N61">
            <v>5.394301478</v>
          </cell>
          <cell r="O61">
            <v>4.8385876960000003</v>
          </cell>
          <cell r="P61">
            <v>3.6101839679999999</v>
          </cell>
        </row>
        <row r="62">
          <cell r="B62">
            <v>8.1040040530000006</v>
          </cell>
          <cell r="C62">
            <v>6.0090133830000001</v>
          </cell>
          <cell r="D62">
            <v>4.9480847690000003</v>
          </cell>
          <cell r="E62">
            <v>3.9394635020000002</v>
          </cell>
          <cell r="F62">
            <v>3.860520814</v>
          </cell>
          <cell r="G62">
            <v>4.5806313909999998</v>
          </cell>
          <cell r="H62">
            <v>3.2851291090000001</v>
          </cell>
          <cell r="I62">
            <v>3.5901120209999999</v>
          </cell>
          <cell r="J62">
            <v>2.6992113600000001</v>
          </cell>
          <cell r="K62">
            <v>2.687289577</v>
          </cell>
          <cell r="L62">
            <v>2.5917043569999998</v>
          </cell>
          <cell r="M62">
            <v>2.6894708390000002</v>
          </cell>
          <cell r="N62">
            <v>2.7838927299999998</v>
          </cell>
          <cell r="O62">
            <v>2.430269053</v>
          </cell>
          <cell r="P62">
            <v>1.7406246350000001</v>
          </cell>
        </row>
        <row r="63">
          <cell r="B63">
            <v>12.323656842</v>
          </cell>
          <cell r="C63">
            <v>9.9808022160000007</v>
          </cell>
          <cell r="D63">
            <v>7.5030078070000004</v>
          </cell>
          <cell r="E63">
            <v>5.2948292950000004</v>
          </cell>
          <cell r="F63">
            <v>4.6216406699999997</v>
          </cell>
          <cell r="G63">
            <v>4.4886959180000003</v>
          </cell>
          <cell r="H63">
            <v>3.9706894199999998</v>
          </cell>
          <cell r="I63">
            <v>4.5746446159999996</v>
          </cell>
          <cell r="J63">
            <v>1.477321814</v>
          </cell>
          <cell r="K63">
            <v>1.4995004869999999</v>
          </cell>
          <cell r="L63">
            <v>1.4805481030000001</v>
          </cell>
          <cell r="M63">
            <v>1.5517312400000001</v>
          </cell>
          <cell r="N63">
            <v>1.5743231950000001</v>
          </cell>
          <cell r="O63">
            <v>1.559329875</v>
          </cell>
          <cell r="P63">
            <v>1.2334784999999999</v>
          </cell>
        </row>
        <row r="64">
          <cell r="B64">
            <v>0.237083141</v>
          </cell>
          <cell r="C64">
            <v>0.26583142500000001</v>
          </cell>
          <cell r="D64">
            <v>411.04748643599999</v>
          </cell>
          <cell r="E64">
            <v>0.29586799899999999</v>
          </cell>
          <cell r="F64">
            <v>0.27577002099999998</v>
          </cell>
          <cell r="G64">
            <v>0.31671264799999999</v>
          </cell>
          <cell r="H64">
            <v>0.30288635400000002</v>
          </cell>
          <cell r="I64">
            <v>0.33879632599999998</v>
          </cell>
          <cell r="J64">
            <v>0.222804904</v>
          </cell>
          <cell r="K64">
            <v>0.27952291400000001</v>
          </cell>
          <cell r="L64">
            <v>0.39311543999999998</v>
          </cell>
          <cell r="M64">
            <v>0.40141191900000001</v>
          </cell>
          <cell r="N64">
            <v>0.30007381799999999</v>
          </cell>
          <cell r="O64">
            <v>0.32484310599999999</v>
          </cell>
          <cell r="P64">
            <v>0.35226977300000001</v>
          </cell>
        </row>
        <row r="65"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B66">
            <v>128.400970546</v>
          </cell>
          <cell r="C66">
            <v>101.254425275</v>
          </cell>
          <cell r="D66">
            <v>101.46926140399999</v>
          </cell>
          <cell r="E66">
            <v>81.438952274000002</v>
          </cell>
          <cell r="F66">
            <v>74.317287579999999</v>
          </cell>
          <cell r="G66">
            <v>87.063726435999996</v>
          </cell>
          <cell r="H66">
            <v>73.676565396000001</v>
          </cell>
          <cell r="I66">
            <v>85.946429449999997</v>
          </cell>
          <cell r="J66">
            <v>19.777513035999998</v>
          </cell>
          <cell r="K66">
            <v>21.489037791000001</v>
          </cell>
          <cell r="L66">
            <v>20.884657303000001</v>
          </cell>
          <cell r="M66">
            <v>23.360581733</v>
          </cell>
          <cell r="N66">
            <v>24.480163701999999</v>
          </cell>
          <cell r="O66">
            <v>22.959166315000001</v>
          </cell>
          <cell r="P66">
            <v>18.862176742999999</v>
          </cell>
        </row>
        <row r="67">
          <cell r="B67">
            <v>101.89819623699999</v>
          </cell>
          <cell r="C67">
            <v>81.941712144999997</v>
          </cell>
          <cell r="D67">
            <v>69.941141251000005</v>
          </cell>
          <cell r="E67">
            <v>55.509783143999996</v>
          </cell>
          <cell r="F67">
            <v>49.464084200000002</v>
          </cell>
          <cell r="G67">
            <v>55.603785985000002</v>
          </cell>
          <cell r="H67">
            <v>43.903825417999997</v>
          </cell>
          <cell r="I67">
            <v>56.340144316</v>
          </cell>
          <cell r="J67">
            <v>16.148423289</v>
          </cell>
          <cell r="K67">
            <v>17.586638825000001</v>
          </cell>
          <cell r="L67">
            <v>17.381852981000002</v>
          </cell>
          <cell r="M67">
            <v>19.611115254000001</v>
          </cell>
          <cell r="N67">
            <v>20.565031329</v>
          </cell>
          <cell r="O67">
            <v>19.659615451000001</v>
          </cell>
          <cell r="P67">
            <v>16.08831584</v>
          </cell>
        </row>
        <row r="68">
          <cell r="B68">
            <v>90.047611399999994</v>
          </cell>
          <cell r="C68">
            <v>73.117457279000007</v>
          </cell>
          <cell r="D68">
            <v>63.200095427000001</v>
          </cell>
          <cell r="E68">
            <v>50.661238803000003</v>
          </cell>
          <cell r="F68">
            <v>45.401784382999999</v>
          </cell>
          <cell r="G68">
            <v>50.811255652</v>
          </cell>
          <cell r="H68">
            <v>39.449777152999999</v>
          </cell>
          <cell r="I68">
            <v>50.549542836999997</v>
          </cell>
          <cell r="J68">
            <v>13.892257556000001</v>
          </cell>
          <cell r="K68">
            <v>15.17366434</v>
          </cell>
          <cell r="L68">
            <v>14.941062172000001</v>
          </cell>
          <cell r="M68">
            <v>17.251743412</v>
          </cell>
          <cell r="N68">
            <v>18.094746270000002</v>
          </cell>
          <cell r="O68">
            <v>17.351397033000001</v>
          </cell>
          <cell r="P68">
            <v>14.197978585</v>
          </cell>
        </row>
        <row r="69">
          <cell r="B69">
            <v>11.850584837</v>
          </cell>
          <cell r="C69">
            <v>8.8242548660000004</v>
          </cell>
          <cell r="D69">
            <v>6.7410458249999996</v>
          </cell>
          <cell r="E69">
            <v>4.8485443410000002</v>
          </cell>
          <cell r="F69">
            <v>4.0622998179999996</v>
          </cell>
          <cell r="G69">
            <v>4.7925303320000001</v>
          </cell>
          <cell r="H69">
            <v>4.454048265</v>
          </cell>
          <cell r="I69">
            <v>5.7906014790000002</v>
          </cell>
          <cell r="J69">
            <v>2.2561657319999999</v>
          </cell>
          <cell r="K69">
            <v>2.4129744839999998</v>
          </cell>
          <cell r="L69">
            <v>2.4407908090000001</v>
          </cell>
          <cell r="M69">
            <v>2.3593718410000002</v>
          </cell>
          <cell r="N69">
            <v>2.4702850590000001</v>
          </cell>
          <cell r="O69">
            <v>2.3082184190000001</v>
          </cell>
          <cell r="P69">
            <v>1.890337256</v>
          </cell>
        </row>
        <row r="70">
          <cell r="B70">
            <v>14.405324555</v>
          </cell>
          <cell r="C70">
            <v>10.313389874</v>
          </cell>
          <cell r="D70">
            <v>24.020102961999999</v>
          </cell>
          <cell r="E70">
            <v>20.055232444000001</v>
          </cell>
          <cell r="F70">
            <v>19.777986459000001</v>
          </cell>
          <cell r="G70">
            <v>25.85446881</v>
          </cell>
          <cell r="H70">
            <v>25.202174779</v>
          </cell>
          <cell r="I70">
            <v>23.859007614999999</v>
          </cell>
          <cell r="J70">
            <v>1.913199578</v>
          </cell>
          <cell r="K70">
            <v>2.0635863130000001</v>
          </cell>
          <cell r="L70">
            <v>1.6603152750000001</v>
          </cell>
          <cell r="M70">
            <v>1.66591226</v>
          </cell>
          <cell r="N70">
            <v>1.8495043769999999</v>
          </cell>
          <cell r="O70">
            <v>1.380529007</v>
          </cell>
          <cell r="P70">
            <v>1.217946905</v>
          </cell>
        </row>
        <row r="71">
          <cell r="B71">
            <v>12.097449752999999</v>
          </cell>
          <cell r="C71">
            <v>8.9993232570000004</v>
          </cell>
          <cell r="D71">
            <v>7.5080171910000004</v>
          </cell>
          <cell r="E71">
            <v>5.8739366860000004</v>
          </cell>
          <cell r="F71">
            <v>5.075216921</v>
          </cell>
          <cell r="G71">
            <v>5.6054716410000003</v>
          </cell>
          <cell r="H71">
            <v>4.5705651989999998</v>
          </cell>
          <cell r="I71">
            <v>5.7472775199999999</v>
          </cell>
          <cell r="J71">
            <v>1.71589017</v>
          </cell>
          <cell r="K71">
            <v>1.838812653</v>
          </cell>
          <cell r="L71">
            <v>1.8424890460000001</v>
          </cell>
          <cell r="M71">
            <v>2.0835542199999999</v>
          </cell>
          <cell r="N71">
            <v>2.0656279959999999</v>
          </cell>
          <cell r="O71">
            <v>1.9190218560000001</v>
          </cell>
          <cell r="P71">
            <v>1.5559139980000001</v>
          </cell>
        </row>
        <row r="72">
          <cell r="B72">
            <v>7.0211019109999997</v>
          </cell>
          <cell r="C72">
            <v>4.1471099980000004</v>
          </cell>
          <cell r="D72">
            <v>3.1552587939999999</v>
          </cell>
          <cell r="E72">
            <v>2.38356726</v>
          </cell>
          <cell r="F72">
            <v>1.9753947919999999</v>
          </cell>
          <cell r="G72">
            <v>2.205622779</v>
          </cell>
          <cell r="H72">
            <v>1.8974735389999999</v>
          </cell>
          <cell r="I72">
            <v>2.2426980620000001</v>
          </cell>
          <cell r="J72">
            <v>1.0115701269999999</v>
          </cell>
          <cell r="K72">
            <v>1.029391875</v>
          </cell>
          <cell r="L72">
            <v>1.0109299410000001</v>
          </cell>
          <cell r="M72">
            <v>1.0774485170000001</v>
          </cell>
          <cell r="N72">
            <v>1.042455978</v>
          </cell>
          <cell r="O72">
            <v>0.90974569500000002</v>
          </cell>
          <cell r="P72">
            <v>0.70508115400000004</v>
          </cell>
        </row>
        <row r="73">
          <cell r="B73">
            <v>5.0763478429999997</v>
          </cell>
          <cell r="C73">
            <v>4.852213259</v>
          </cell>
          <cell r="D73">
            <v>4.3527583959999996</v>
          </cell>
          <cell r="E73">
            <v>3.490369426</v>
          </cell>
          <cell r="F73">
            <v>3.099822128</v>
          </cell>
          <cell r="G73">
            <v>3.3998488619999998</v>
          </cell>
          <cell r="H73">
            <v>2.6730916599999999</v>
          </cell>
          <cell r="I73">
            <v>3.5045794570000002</v>
          </cell>
          <cell r="J73">
            <v>0.70432004199999998</v>
          </cell>
          <cell r="K73">
            <v>0.80942077700000004</v>
          </cell>
          <cell r="L73">
            <v>0.83155910499999997</v>
          </cell>
          <cell r="M73">
            <v>1.006105703</v>
          </cell>
          <cell r="N73">
            <v>1.0231720179999999</v>
          </cell>
          <cell r="O73">
            <v>1.0092761610000001</v>
          </cell>
          <cell r="P73">
            <v>0.85083284400000003</v>
          </cell>
        </row>
        <row r="74">
          <cell r="B74">
            <v>108.185167659</v>
          </cell>
          <cell r="C74">
            <v>73.072406686999997</v>
          </cell>
          <cell r="D74">
            <v>59.146649918999998</v>
          </cell>
          <cell r="E74">
            <v>48.49808788</v>
          </cell>
          <cell r="F74">
            <v>36.431113691999997</v>
          </cell>
          <cell r="G74">
            <v>43.919362978999999</v>
          </cell>
          <cell r="H74">
            <v>47.768942283000001</v>
          </cell>
          <cell r="I74">
            <v>51.117383638</v>
          </cell>
          <cell r="J74">
            <v>16.080188293999999</v>
          </cell>
          <cell r="K74">
            <v>17.296776844</v>
          </cell>
          <cell r="L74">
            <v>19.401242127</v>
          </cell>
          <cell r="M74">
            <v>20.991517123000001</v>
          </cell>
          <cell r="N74">
            <v>19.410967056</v>
          </cell>
          <cell r="O74">
            <v>17.996384502000002</v>
          </cell>
          <cell r="P74">
            <v>15.80471453</v>
          </cell>
        </row>
        <row r="75">
          <cell r="B75">
            <v>56.224159102000002</v>
          </cell>
          <cell r="C75">
            <v>35.862696812999999</v>
          </cell>
          <cell r="D75">
            <v>28.819953762000001</v>
          </cell>
          <cell r="E75">
            <v>22.617672742</v>
          </cell>
          <cell r="F75">
            <v>16.994716722</v>
          </cell>
          <cell r="G75">
            <v>20.261831264000001</v>
          </cell>
          <cell r="H75">
            <v>26.644300154</v>
          </cell>
          <cell r="I75">
            <v>27.261435484</v>
          </cell>
          <cell r="J75">
            <v>5.0800305989999996</v>
          </cell>
          <cell r="K75">
            <v>5.8827514770000002</v>
          </cell>
          <cell r="L75">
            <v>7.6474675249999997</v>
          </cell>
          <cell r="M75">
            <v>7.8010409740000002</v>
          </cell>
          <cell r="N75">
            <v>6.0874278329999996</v>
          </cell>
          <cell r="O75">
            <v>6.1460269780000001</v>
          </cell>
          <cell r="P75">
            <v>6.3956884299999999</v>
          </cell>
        </row>
        <row r="76">
          <cell r="B76">
            <v>24.616381293</v>
          </cell>
          <cell r="C76">
            <v>18.121577124000002</v>
          </cell>
          <cell r="D76">
            <v>14.649243929000001</v>
          </cell>
          <cell r="E76">
            <v>10.110777264999999</v>
          </cell>
          <cell r="F76">
            <v>7.751441925</v>
          </cell>
          <cell r="G76">
            <v>9.5038984430000006</v>
          </cell>
          <cell r="H76">
            <v>9.0821092100000005</v>
          </cell>
          <cell r="I76">
            <v>10.273370724999999</v>
          </cell>
          <cell r="J76">
            <v>3.5360510430000001</v>
          </cell>
          <cell r="K76">
            <v>3.4580585020000001</v>
          </cell>
          <cell r="L76">
            <v>3.3594053399999999</v>
          </cell>
          <cell r="M76">
            <v>3.9084071319999998</v>
          </cell>
          <cell r="N76">
            <v>3.6247440900000001</v>
          </cell>
          <cell r="O76">
            <v>3.187069471</v>
          </cell>
          <cell r="P76">
            <v>2.3959956889999998</v>
          </cell>
        </row>
        <row r="77">
          <cell r="B77">
            <v>4.1679880999999996</v>
          </cell>
          <cell r="C77">
            <v>2.8702075069999999</v>
          </cell>
          <cell r="D77">
            <v>2.0136533719999998</v>
          </cell>
          <cell r="E77">
            <v>1.351679702</v>
          </cell>
          <cell r="F77">
            <v>1.00971319</v>
          </cell>
          <cell r="G77">
            <v>1.1953512799999999</v>
          </cell>
          <cell r="H77">
            <v>0.71034882600000004</v>
          </cell>
          <cell r="I77">
            <v>0.71851663099999996</v>
          </cell>
          <cell r="J77">
            <v>0.29797449399999998</v>
          </cell>
          <cell r="K77">
            <v>0.29915709400000001</v>
          </cell>
          <cell r="L77">
            <v>0.293300646</v>
          </cell>
          <cell r="M77">
            <v>0.30753571200000002</v>
          </cell>
          <cell r="N77">
            <v>0.29444123100000003</v>
          </cell>
          <cell r="O77">
            <v>0.22471218100000001</v>
          </cell>
          <cell r="P77">
            <v>0.17232802799999999</v>
          </cell>
        </row>
        <row r="78">
          <cell r="B78">
            <v>23.176639164000001</v>
          </cell>
          <cell r="C78">
            <v>16.217925242</v>
          </cell>
          <cell r="D78">
            <v>13.663798855</v>
          </cell>
          <cell r="E78">
            <v>14.417958172000001</v>
          </cell>
          <cell r="F78">
            <v>10.675241853999999</v>
          </cell>
          <cell r="G78">
            <v>12.958281993</v>
          </cell>
          <cell r="H78">
            <v>11.332184093</v>
          </cell>
          <cell r="I78">
            <v>12.864060798000001</v>
          </cell>
          <cell r="J78">
            <v>7.1661321579999999</v>
          </cell>
          <cell r="K78">
            <v>7.6568097709999998</v>
          </cell>
          <cell r="L78">
            <v>8.1010686159999992</v>
          </cell>
          <cell r="M78">
            <v>8.9745333039999995</v>
          </cell>
          <cell r="N78">
            <v>9.4043539020000004</v>
          </cell>
          <cell r="O78">
            <v>8.4385758709999994</v>
          </cell>
          <cell r="P78">
            <v>6.840702383</v>
          </cell>
        </row>
        <row r="79">
          <cell r="B79">
            <v>208.97887320999999</v>
          </cell>
          <cell r="C79">
            <v>170.479247211</v>
          </cell>
          <cell r="D79">
            <v>142.065150424</v>
          </cell>
          <cell r="E79">
            <v>108.94497251200001</v>
          </cell>
          <cell r="F79">
            <v>105.62630560300001</v>
          </cell>
          <cell r="G79">
            <v>112.558291117</v>
          </cell>
          <cell r="H79">
            <v>111.406928714</v>
          </cell>
          <cell r="I79">
            <v>120.780176764</v>
          </cell>
          <cell r="J79">
            <v>58.074921447000001</v>
          </cell>
          <cell r="K79">
            <v>56.503403169000002</v>
          </cell>
          <cell r="L79">
            <v>55.777416975999998</v>
          </cell>
          <cell r="M79">
            <v>42.133886906000001</v>
          </cell>
          <cell r="N79">
            <v>42.871863437999998</v>
          </cell>
          <cell r="O79">
            <v>48.288194795000003</v>
          </cell>
          <cell r="P79">
            <v>67.789566757000003</v>
          </cell>
        </row>
        <row r="80">
          <cell r="B80">
            <v>162.24363573100001</v>
          </cell>
          <cell r="C80">
            <v>178.77055374599999</v>
          </cell>
          <cell r="D80">
            <v>160.77094432199999</v>
          </cell>
          <cell r="E80">
            <v>141.67407072899999</v>
          </cell>
          <cell r="F80">
            <v>105.025594011</v>
          </cell>
          <cell r="G80">
            <v>87.257196613000005</v>
          </cell>
          <cell r="H80">
            <v>87.266046455999998</v>
          </cell>
          <cell r="I80">
            <v>83.857143628000003</v>
          </cell>
          <cell r="J80">
            <v>20.606849853</v>
          </cell>
          <cell r="K80">
            <v>20.788596805000001</v>
          </cell>
          <cell r="L80">
            <v>20.249783854</v>
          </cell>
          <cell r="M80">
            <v>19.479191406000002</v>
          </cell>
          <cell r="N80">
            <v>20.420150493000001</v>
          </cell>
          <cell r="O80">
            <v>18.078340078</v>
          </cell>
          <cell r="P80">
            <v>28.010392919000001</v>
          </cell>
        </row>
        <row r="81">
          <cell r="B81">
            <v>173.48472757799999</v>
          </cell>
          <cell r="C81">
            <v>126.490252293</v>
          </cell>
          <cell r="D81">
            <v>122.661313611</v>
          </cell>
          <cell r="E81">
            <v>119.10692888299999</v>
          </cell>
          <cell r="F81">
            <v>129.11953280500001</v>
          </cell>
          <cell r="G81">
            <v>171.12009127300001</v>
          </cell>
          <cell r="H81">
            <v>89.450380142</v>
          </cell>
          <cell r="I81">
            <v>96.831220955000006</v>
          </cell>
          <cell r="J81">
            <v>24.222468030000002</v>
          </cell>
          <cell r="K81">
            <v>24.097401855000001</v>
          </cell>
          <cell r="L81">
            <v>23.712286507999998</v>
          </cell>
          <cell r="M81">
            <v>24.526558678000001</v>
          </cell>
          <cell r="N81">
            <v>25.000650791000002</v>
          </cell>
          <cell r="O81">
            <v>23.808750187000001</v>
          </cell>
          <cell r="P81">
            <v>26.175283843999999</v>
          </cell>
        </row>
        <row r="82">
          <cell r="B82">
            <v>104.478051314</v>
          </cell>
          <cell r="C82">
            <v>76.786459278999999</v>
          </cell>
          <cell r="D82">
            <v>74.867693893999999</v>
          </cell>
          <cell r="E82">
            <v>72.948495030000004</v>
          </cell>
          <cell r="F82">
            <v>79.605177085999998</v>
          </cell>
          <cell r="G82">
            <v>104.76954007499999</v>
          </cell>
          <cell r="H82">
            <v>54.772162262000002</v>
          </cell>
          <cell r="I82">
            <v>61.895175319000003</v>
          </cell>
          <cell r="J82">
            <v>14.730728877000001</v>
          </cell>
          <cell r="K82">
            <v>14.550385446</v>
          </cell>
          <cell r="L82">
            <v>14.492971508</v>
          </cell>
          <cell r="M82">
            <v>15.073515534</v>
          </cell>
          <cell r="N82">
            <v>15.395621797</v>
          </cell>
          <cell r="O82">
            <v>14.833558995000001</v>
          </cell>
          <cell r="P82">
            <v>16.313346062000001</v>
          </cell>
        </row>
        <row r="83">
          <cell r="B83">
            <v>69.006676264000006</v>
          </cell>
          <cell r="C83">
            <v>49.703793015000002</v>
          </cell>
          <cell r="D83">
            <v>47.793619716000002</v>
          </cell>
          <cell r="E83">
            <v>46.158433852999998</v>
          </cell>
          <cell r="F83">
            <v>49.514355719000001</v>
          </cell>
          <cell r="G83">
            <v>66.350551198000005</v>
          </cell>
          <cell r="H83">
            <v>34.678217879000002</v>
          </cell>
          <cell r="I83">
            <v>34.936045636000003</v>
          </cell>
          <cell r="J83">
            <v>9.4917391529999993</v>
          </cell>
          <cell r="K83">
            <v>9.5470164089999994</v>
          </cell>
          <cell r="L83">
            <v>9.2193149989999998</v>
          </cell>
          <cell r="M83">
            <v>9.4530431440000005</v>
          </cell>
          <cell r="N83">
            <v>9.6050289939999995</v>
          </cell>
          <cell r="O83">
            <v>8.9751911920000005</v>
          </cell>
          <cell r="P83">
            <v>9.861937781</v>
          </cell>
        </row>
        <row r="84">
          <cell r="B84">
            <v>116.270581436</v>
          </cell>
          <cell r="C84">
            <v>124.26216305299999</v>
          </cell>
          <cell r="D84">
            <v>107.492516904</v>
          </cell>
          <cell r="E84">
            <v>86.172927336000001</v>
          </cell>
          <cell r="F84">
            <v>89.114481824999999</v>
          </cell>
          <cell r="G84">
            <v>47.743144622000003</v>
          </cell>
          <cell r="H84">
            <v>50.652602102000003</v>
          </cell>
          <cell r="I84">
            <v>50.881458223000003</v>
          </cell>
          <cell r="J84">
            <v>10.361555922000001</v>
          </cell>
          <cell r="K84">
            <v>12.687760150000001</v>
          </cell>
          <cell r="L84">
            <v>12.272845384</v>
          </cell>
          <cell r="M84">
            <v>9.5800216539999994</v>
          </cell>
          <cell r="N84">
            <v>20.432693253</v>
          </cell>
          <cell r="O84">
            <v>18.599168943999999</v>
          </cell>
          <cell r="P84">
            <v>12.534250991</v>
          </cell>
        </row>
        <row r="85">
          <cell r="B85">
            <v>58.400276888</v>
          </cell>
          <cell r="C85">
            <v>59.996241351999998</v>
          </cell>
          <cell r="D85">
            <v>52.436005547000001</v>
          </cell>
          <cell r="E85">
            <v>42.936214501000002</v>
          </cell>
          <cell r="F85">
            <v>44.191287217999999</v>
          </cell>
          <cell r="G85">
            <v>25.133142435</v>
          </cell>
          <cell r="H85">
            <v>25.985185094999999</v>
          </cell>
          <cell r="I85">
            <v>26.031987782000002</v>
          </cell>
          <cell r="J85">
            <v>6.5510404290000004</v>
          </cell>
          <cell r="K85">
            <v>8.2922254160000008</v>
          </cell>
          <cell r="L85">
            <v>7.8859626240000003</v>
          </cell>
          <cell r="M85">
            <v>5.8957998839999997</v>
          </cell>
          <cell r="N85">
            <v>13.798625013000001</v>
          </cell>
          <cell r="O85">
            <v>12.530494315</v>
          </cell>
          <cell r="P85">
            <v>7.383997226</v>
          </cell>
        </row>
        <row r="86">
          <cell r="B86">
            <v>57.870304548</v>
          </cell>
          <cell r="C86">
            <v>64.265921700999996</v>
          </cell>
          <cell r="D86">
            <v>55.056511356999998</v>
          </cell>
          <cell r="E86">
            <v>43.236712836000002</v>
          </cell>
          <cell r="F86">
            <v>44.923194606999999</v>
          </cell>
          <cell r="G86">
            <v>22.610002187999999</v>
          </cell>
          <cell r="H86">
            <v>24.667417006000001</v>
          </cell>
          <cell r="I86">
            <v>24.849470441000001</v>
          </cell>
          <cell r="J86">
            <v>3.810515493</v>
          </cell>
          <cell r="K86">
            <v>4.3955347339999999</v>
          </cell>
          <cell r="L86">
            <v>4.3868827599999998</v>
          </cell>
          <cell r="M86">
            <v>3.6842217700000002</v>
          </cell>
          <cell r="N86">
            <v>6.6340682400000004</v>
          </cell>
          <cell r="O86">
            <v>6.0686746280000001</v>
          </cell>
          <cell r="P86">
            <v>5.1502537640000003</v>
          </cell>
        </row>
        <row r="87">
          <cell r="B87">
            <v>131.42204788199999</v>
          </cell>
          <cell r="C87">
            <v>160.290798889</v>
          </cell>
          <cell r="D87">
            <v>125.88854940500001</v>
          </cell>
          <cell r="E87">
            <v>88.226190848000002</v>
          </cell>
          <cell r="F87">
            <v>94.153388160999995</v>
          </cell>
          <cell r="G87">
            <v>45.006619813999997</v>
          </cell>
          <cell r="H87">
            <v>50.06634322</v>
          </cell>
          <cell r="I87">
            <v>57.664783196000002</v>
          </cell>
          <cell r="J87">
            <v>17.600555286999999</v>
          </cell>
          <cell r="K87">
            <v>16.928748776999999</v>
          </cell>
          <cell r="L87">
            <v>18.506758863000002</v>
          </cell>
          <cell r="M87">
            <v>21.124585912000001</v>
          </cell>
          <cell r="N87">
            <v>13.251504464</v>
          </cell>
          <cell r="O87">
            <v>17.307746210000001</v>
          </cell>
          <cell r="P87">
            <v>31.597989584</v>
          </cell>
        </row>
        <row r="88">
          <cell r="B88">
            <v>27.211108304</v>
          </cell>
          <cell r="C88">
            <v>33.304891818999998</v>
          </cell>
          <cell r="D88">
            <v>27.578063933999999</v>
          </cell>
          <cell r="E88">
            <v>19.869760433</v>
          </cell>
          <cell r="F88">
            <v>20.549392565000002</v>
          </cell>
          <cell r="G88">
            <v>13.067983341</v>
          </cell>
          <cell r="H88">
            <v>12.952486058</v>
          </cell>
          <cell r="I88">
            <v>16.245125788999999</v>
          </cell>
          <cell r="J88">
            <v>9.6906375550000003</v>
          </cell>
          <cell r="K88">
            <v>8.7165389839999996</v>
          </cell>
          <cell r="L88">
            <v>9.4911964040000001</v>
          </cell>
          <cell r="M88">
            <v>11.87002418</v>
          </cell>
          <cell r="N88">
            <v>3.1786034879999998</v>
          </cell>
          <cell r="O88">
            <v>5.1604016149999996</v>
          </cell>
          <cell r="P88">
            <v>14.699150360000001</v>
          </cell>
        </row>
        <row r="89">
          <cell r="B89">
            <v>7.1253476789999999</v>
          </cell>
          <cell r="C89">
            <v>8.5965429029999996</v>
          </cell>
          <cell r="D89">
            <v>8.8587864369999991</v>
          </cell>
          <cell r="E89">
            <v>6.0014401749999999</v>
          </cell>
          <cell r="F89">
            <v>6.8498979740000001</v>
          </cell>
          <cell r="G89">
            <v>7.5127136329999997</v>
          </cell>
          <cell r="H89">
            <v>5.2776147580000004</v>
          </cell>
          <cell r="I89">
            <v>6.7394184910000003</v>
          </cell>
          <cell r="J89">
            <v>0.69023756599999997</v>
          </cell>
          <cell r="K89">
            <v>0.67954887900000005</v>
          </cell>
          <cell r="L89">
            <v>0.60867869200000002</v>
          </cell>
          <cell r="M89">
            <v>0.56343762500000005</v>
          </cell>
          <cell r="N89">
            <v>0.365799133</v>
          </cell>
          <cell r="O89">
            <v>0.41261605099999998</v>
          </cell>
          <cell r="P89">
            <v>0.56005326200000005</v>
          </cell>
        </row>
        <row r="90">
          <cell r="B90">
            <v>97.085591898999994</v>
          </cell>
          <cell r="C90">
            <v>118.389364167</v>
          </cell>
          <cell r="D90">
            <v>89.451699034000001</v>
          </cell>
          <cell r="E90">
            <v>62.354990239999999</v>
          </cell>
          <cell r="F90">
            <v>66.754097622000003</v>
          </cell>
          <cell r="G90">
            <v>24.425922839999998</v>
          </cell>
          <cell r="H90">
            <v>31.836242405</v>
          </cell>
          <cell r="I90">
            <v>34.680238916</v>
          </cell>
          <cell r="J90">
            <v>7.2196801659999998</v>
          </cell>
          <cell r="K90">
            <v>7.532660913</v>
          </cell>
          <cell r="L90">
            <v>8.4068837680000001</v>
          </cell>
          <cell r="M90">
            <v>8.6911241080000003</v>
          </cell>
          <cell r="N90">
            <v>9.7071018430000002</v>
          </cell>
          <cell r="O90">
            <v>11.734728542999999</v>
          </cell>
          <cell r="P90">
            <v>16.338785962999999</v>
          </cell>
        </row>
        <row r="91">
          <cell r="B91">
            <v>4.2582501390000003</v>
          </cell>
          <cell r="C91">
            <v>2.9333020310000002</v>
          </cell>
          <cell r="D91">
            <v>2.0191207489999998</v>
          </cell>
          <cell r="E91">
            <v>1.2434214029999999</v>
          </cell>
          <cell r="F91">
            <v>0.88059719999999997</v>
          </cell>
          <cell r="G91">
            <v>0.98259141100000003</v>
          </cell>
          <cell r="H91">
            <v>2.5194176750000001</v>
          </cell>
          <cell r="I91">
            <v>2.5450852730000002</v>
          </cell>
          <cell r="J91">
            <v>0.21895782799999999</v>
          </cell>
          <cell r="K91">
            <v>0.20985941499999999</v>
          </cell>
          <cell r="L91">
            <v>9.8070861999999995E-2</v>
          </cell>
          <cell r="M91">
            <v>9.4049498999999995E-2</v>
          </cell>
          <cell r="N91">
            <v>9.7170066999999999E-2</v>
          </cell>
          <cell r="O91">
            <v>0.11900804199999999</v>
          </cell>
          <cell r="P91">
            <v>8.7362788999999996E-2</v>
          </cell>
        </row>
        <row r="92"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</row>
        <row r="93">
          <cell r="B93">
            <v>9861.1059391569997</v>
          </cell>
          <cell r="C93">
            <v>9668.0264897319994</v>
          </cell>
          <cell r="D93">
            <v>9019.4128633050004</v>
          </cell>
          <cell r="E93">
            <v>7916.2055354989998</v>
          </cell>
          <cell r="F93">
            <v>7614.0804355359996</v>
          </cell>
          <cell r="G93">
            <v>8432.4582789529995</v>
          </cell>
          <cell r="H93">
            <v>7212.552942759</v>
          </cell>
          <cell r="I93">
            <v>7108.1269584600004</v>
          </cell>
          <cell r="J93">
            <v>1771.8293295349999</v>
          </cell>
          <cell r="K93">
            <v>1681.5166006510001</v>
          </cell>
          <cell r="L93">
            <v>1554.7889619120001</v>
          </cell>
          <cell r="M93">
            <v>1378.172144445</v>
          </cell>
          <cell r="N93">
            <v>1303.375645587</v>
          </cell>
          <cell r="O93">
            <v>1360.7465622300001</v>
          </cell>
          <cell r="P93">
            <v>1241.445292119</v>
          </cell>
        </row>
        <row r="94">
          <cell r="B94">
            <v>65.490132918</v>
          </cell>
          <cell r="C94">
            <v>62.179162949000002</v>
          </cell>
          <cell r="D94">
            <v>64.693980857</v>
          </cell>
          <cell r="E94">
            <v>63.039069611999999</v>
          </cell>
          <cell r="F94">
            <v>61.855892496000003</v>
          </cell>
          <cell r="G94">
            <v>61.106210584000003</v>
          </cell>
          <cell r="H94">
            <v>56.373634387000003</v>
          </cell>
          <cell r="I94">
            <v>57.042449771000001</v>
          </cell>
          <cell r="J94">
            <v>41.462079091</v>
          </cell>
          <cell r="K94">
            <v>42.082696925999997</v>
          </cell>
          <cell r="L94">
            <v>52.899117488999998</v>
          </cell>
          <cell r="M94">
            <v>50.896715647999997</v>
          </cell>
          <cell r="N94">
            <v>40.126120751999999</v>
          </cell>
          <cell r="O94">
            <v>42.971997924</v>
          </cell>
          <cell r="P94">
            <v>46.673443026000001</v>
          </cell>
        </row>
        <row r="95">
          <cell r="B95">
            <v>8060.455797218</v>
          </cell>
          <cell r="C95">
            <v>7889.9336148789998</v>
          </cell>
          <cell r="D95">
            <v>7495.732549888</v>
          </cell>
          <cell r="E95">
            <v>6479.3148680949998</v>
          </cell>
          <cell r="F95">
            <v>6243.5483451780001</v>
          </cell>
          <cell r="G95">
            <v>7022.4704441659997</v>
          </cell>
          <cell r="H95">
            <v>5880.1852163410003</v>
          </cell>
          <cell r="I95">
            <v>5868.9889413660003</v>
          </cell>
          <cell r="J95">
            <v>1398.973744381</v>
          </cell>
          <cell r="K95">
            <v>1325.671730816</v>
          </cell>
          <cell r="L95">
            <v>1208.6380652969999</v>
          </cell>
          <cell r="M95">
            <v>1035.6584348169999</v>
          </cell>
          <cell r="N95">
            <v>975.84352336799998</v>
          </cell>
          <cell r="O95">
            <v>1044.0275859830001</v>
          </cell>
          <cell r="P95">
            <v>1015.669863446</v>
          </cell>
        </row>
        <row r="96">
          <cell r="B96">
            <v>1735.160009021</v>
          </cell>
          <cell r="C96">
            <v>1715.9137119039999</v>
          </cell>
          <cell r="D96">
            <v>1458.9863325599999</v>
          </cell>
          <cell r="E96">
            <v>1373.8515977919999</v>
          </cell>
          <cell r="F96">
            <v>1308.676197863</v>
          </cell>
          <cell r="G96">
            <v>1348.881624203</v>
          </cell>
          <cell r="H96">
            <v>1275.994092031</v>
          </cell>
          <cell r="I96">
            <v>1182.0955673240001</v>
          </cell>
          <cell r="J96">
            <v>331.39350606400001</v>
          </cell>
          <cell r="K96">
            <v>313.76217290900001</v>
          </cell>
          <cell r="L96">
            <v>293.25177912599997</v>
          </cell>
          <cell r="M96">
            <v>291.61699398000002</v>
          </cell>
          <cell r="N96">
            <v>287.40600146700001</v>
          </cell>
          <cell r="O96">
            <v>273.74697832300001</v>
          </cell>
          <cell r="P96">
            <v>179.10198564800001</v>
          </cell>
        </row>
        <row r="97">
          <cell r="B97">
            <v>96074.290050408003</v>
          </cell>
          <cell r="C97">
            <v>74946.010345375005</v>
          </cell>
          <cell r="D97">
            <v>60722.077442667003</v>
          </cell>
          <cell r="E97">
            <v>53490.042554409003</v>
          </cell>
          <cell r="F97">
            <v>47678.750732334003</v>
          </cell>
          <cell r="G97">
            <v>43176.799839949002</v>
          </cell>
          <cell r="H97">
            <v>41175.942204935003</v>
          </cell>
          <cell r="I97">
            <v>41813.77644845</v>
          </cell>
          <cell r="J97">
            <v>34816.276309440997</v>
          </cell>
          <cell r="K97">
            <v>33225.239827568003</v>
          </cell>
          <cell r="L97">
            <v>32737.162638288999</v>
          </cell>
          <cell r="M97">
            <v>30646.780671609999</v>
          </cell>
          <cell r="N97">
            <v>24504.871095040999</v>
          </cell>
          <cell r="O97">
            <v>24013.921824633999</v>
          </cell>
          <cell r="P97">
            <v>25520.802690984001</v>
          </cell>
        </row>
        <row r="98">
          <cell r="B98">
            <v>290.361334048</v>
          </cell>
          <cell r="C98">
            <v>243.33937119000001</v>
          </cell>
          <cell r="D98">
            <v>260.69192769199998</v>
          </cell>
          <cell r="E98">
            <v>59.977442533999998</v>
          </cell>
          <cell r="F98">
            <v>52.314552761000002</v>
          </cell>
          <cell r="G98">
            <v>51.955689390000003</v>
          </cell>
          <cell r="H98">
            <v>50.076229591999997</v>
          </cell>
          <cell r="I98">
            <v>47.249638490000002</v>
          </cell>
          <cell r="J98">
            <v>12.176040678</v>
          </cell>
          <cell r="K98">
            <v>15.655336154</v>
          </cell>
          <cell r="L98">
            <v>20.761741665999999</v>
          </cell>
          <cell r="M98">
            <v>20.435899451000001</v>
          </cell>
          <cell r="N98">
            <v>17.573475739999999</v>
          </cell>
          <cell r="O98">
            <v>18.208061269000002</v>
          </cell>
          <cell r="P98">
            <v>19.319732871999999</v>
          </cell>
        </row>
        <row r="99"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</row>
        <row r="100">
          <cell r="B100">
            <v>12.11</v>
          </cell>
          <cell r="C100">
            <v>12.76</v>
          </cell>
          <cell r="D100">
            <v>14.64</v>
          </cell>
          <cell r="E100">
            <v>13.52</v>
          </cell>
          <cell r="F100">
            <v>12.18</v>
          </cell>
          <cell r="G100">
            <v>11.94</v>
          </cell>
          <cell r="H100">
            <v>11.3</v>
          </cell>
          <cell r="I100">
            <v>12.03</v>
          </cell>
          <cell r="J100">
            <v>8.41</v>
          </cell>
          <cell r="K100">
            <v>11.95</v>
          </cell>
          <cell r="L100">
            <v>16.23</v>
          </cell>
          <cell r="M100">
            <v>16.12</v>
          </cell>
          <cell r="N100">
            <v>13.34</v>
          </cell>
          <cell r="O100">
            <v>14.24</v>
          </cell>
          <cell r="P100">
            <v>15.28</v>
          </cell>
        </row>
        <row r="101">
          <cell r="B101">
            <v>278.25133404799999</v>
          </cell>
          <cell r="C101">
            <v>230.57937118999999</v>
          </cell>
          <cell r="D101">
            <v>246.05192769199999</v>
          </cell>
          <cell r="E101">
            <v>46.457442534000002</v>
          </cell>
          <cell r="F101">
            <v>40.134552761000002</v>
          </cell>
          <cell r="G101">
            <v>40.015689389999999</v>
          </cell>
          <cell r="H101">
            <v>38.776229592</v>
          </cell>
          <cell r="I101">
            <v>35.219638490000001</v>
          </cell>
          <cell r="J101">
            <v>3.766040678</v>
          </cell>
          <cell r="K101">
            <v>3.7053361539999998</v>
          </cell>
          <cell r="L101">
            <v>4.5317416660000003</v>
          </cell>
          <cell r="M101">
            <v>4.3158994509999999</v>
          </cell>
          <cell r="N101">
            <v>4.2334757400000003</v>
          </cell>
          <cell r="O101">
            <v>3.9680612690000001</v>
          </cell>
          <cell r="P101">
            <v>4.0397328720000001</v>
          </cell>
        </row>
        <row r="102"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</row>
        <row r="103">
          <cell r="B103">
            <v>108.338013653</v>
          </cell>
          <cell r="C103">
            <v>91.291507817999999</v>
          </cell>
          <cell r="D103">
            <v>112.80197255500001</v>
          </cell>
          <cell r="E103">
            <v>37.562153320999997</v>
          </cell>
          <cell r="F103">
            <v>37.404862897000001</v>
          </cell>
          <cell r="G103">
            <v>36.198728682999999</v>
          </cell>
          <cell r="H103">
            <v>35.880983647000001</v>
          </cell>
          <cell r="I103">
            <v>37.644280303000002</v>
          </cell>
          <cell r="J103">
            <v>14.266601869</v>
          </cell>
          <cell r="K103">
            <v>21.101189795</v>
          </cell>
          <cell r="L103">
            <v>29.412759600000001</v>
          </cell>
          <cell r="M103">
            <v>29.597368420999999</v>
          </cell>
          <cell r="N103">
            <v>25.978781974</v>
          </cell>
          <cell r="O103">
            <v>27.534118529000001</v>
          </cell>
          <cell r="P103">
            <v>29.173649323999999</v>
          </cell>
        </row>
        <row r="104">
          <cell r="B104">
            <v>18.7</v>
          </cell>
          <cell r="C104">
            <v>16.96</v>
          </cell>
          <cell r="D104">
            <v>19.41</v>
          </cell>
          <cell r="E104">
            <v>18.079999999999998</v>
          </cell>
          <cell r="F104">
            <v>17.16</v>
          </cell>
          <cell r="G104">
            <v>16.53</v>
          </cell>
          <cell r="H104">
            <v>16.989999999999998</v>
          </cell>
          <cell r="I104">
            <v>19.72</v>
          </cell>
          <cell r="J104">
            <v>12.19</v>
          </cell>
          <cell r="K104">
            <v>18.899999999999999</v>
          </cell>
          <cell r="L104">
            <v>27.02</v>
          </cell>
          <cell r="M104">
            <v>27.39</v>
          </cell>
          <cell r="N104">
            <v>23.78</v>
          </cell>
          <cell r="O104">
            <v>25.3</v>
          </cell>
          <cell r="P104">
            <v>26.87</v>
          </cell>
        </row>
        <row r="105">
          <cell r="B105">
            <v>89.638013653000002</v>
          </cell>
          <cell r="C105">
            <v>74.331507818000006</v>
          </cell>
          <cell r="D105">
            <v>93.391972554999995</v>
          </cell>
          <cell r="E105">
            <v>19.482153320999998</v>
          </cell>
          <cell r="F105">
            <v>20.244862897000001</v>
          </cell>
          <cell r="G105">
            <v>19.668728683000001</v>
          </cell>
          <cell r="H105">
            <v>18.890983646999999</v>
          </cell>
          <cell r="I105">
            <v>17.924280303</v>
          </cell>
          <cell r="J105">
            <v>2.0766018690000001</v>
          </cell>
          <cell r="K105">
            <v>2.2011897949999999</v>
          </cell>
          <cell r="L105">
            <v>2.3927596000000002</v>
          </cell>
          <cell r="M105">
            <v>2.207368421</v>
          </cell>
          <cell r="N105">
            <v>2.1987819740000001</v>
          </cell>
          <cell r="O105">
            <v>2.2341185289999999</v>
          </cell>
          <cell r="P105">
            <v>2.3036493240000002</v>
          </cell>
        </row>
        <row r="106"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B107">
            <v>-350.98449741600001</v>
          </cell>
          <cell r="C107">
            <v>-329.93784161600001</v>
          </cell>
          <cell r="D107">
            <v>-80.223521496999993</v>
          </cell>
          <cell r="E107">
            <v>-168.40976315</v>
          </cell>
          <cell r="F107">
            <v>-183.807759151</v>
          </cell>
          <cell r="G107">
            <v>-71.089336735000003</v>
          </cell>
          <cell r="H107">
            <v>-409.637720575</v>
          </cell>
          <cell r="I107">
            <v>-640.37499753300006</v>
          </cell>
          <cell r="J107">
            <v>-715.77994215700005</v>
          </cell>
          <cell r="K107">
            <v>-698.31199441299998</v>
          </cell>
          <cell r="L107">
            <v>-730.24589404000005</v>
          </cell>
          <cell r="M107">
            <v>-847.38106402200003</v>
          </cell>
          <cell r="N107">
            <v>-342.62290795299998</v>
          </cell>
          <cell r="O107">
            <v>-497.21511710099998</v>
          </cell>
          <cell r="P107">
            <v>-701.46175781199997</v>
          </cell>
        </row>
        <row r="108">
          <cell r="B108">
            <v>95541.282232597005</v>
          </cell>
          <cell r="C108">
            <v>74464.024640386997</v>
          </cell>
          <cell r="D108">
            <v>60493.963966032003</v>
          </cell>
          <cell r="E108">
            <v>53299.217502045001</v>
          </cell>
          <cell r="F108">
            <v>47480.033283318997</v>
          </cell>
          <cell r="G108">
            <v>43089.953542506999</v>
          </cell>
          <cell r="H108">
            <v>40752.109238415003</v>
          </cell>
          <cell r="I108">
            <v>41163.796092730998</v>
          </cell>
          <cell r="J108">
            <v>34102.586928475997</v>
          </cell>
          <cell r="K108">
            <v>32532.373686794999</v>
          </cell>
          <cell r="L108">
            <v>32015.567762182</v>
          </cell>
          <cell r="M108">
            <v>29808.561076557999</v>
          </cell>
          <cell r="N108">
            <v>24170.653493321999</v>
          </cell>
          <cell r="O108">
            <v>23526.032764793999</v>
          </cell>
          <cell r="P108">
            <v>24829.194849624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F8DBB-012D-4D26-B5DA-5A52A23C68A8}">
  <dimension ref="A1:C15"/>
  <sheetViews>
    <sheetView workbookViewId="0"/>
  </sheetViews>
  <sheetFormatPr defaultRowHeight="14.4" x14ac:dyDescent="0.3"/>
  <cols>
    <col min="1" max="1" width="10.88671875" customWidth="1"/>
    <col min="2" max="2" width="53.109375" customWidth="1"/>
    <col min="3" max="3" width="24.33203125" bestFit="1" customWidth="1"/>
  </cols>
  <sheetData>
    <row r="1" spans="1:3" x14ac:dyDescent="0.3">
      <c r="A1" s="47"/>
      <c r="B1" s="21" t="s">
        <v>183</v>
      </c>
      <c r="C1" s="21" t="s">
        <v>182</v>
      </c>
    </row>
    <row r="2" spans="1:3" x14ac:dyDescent="0.3">
      <c r="A2" s="47" t="s">
        <v>175</v>
      </c>
      <c r="B2" t="s">
        <v>174</v>
      </c>
      <c r="C2" t="s">
        <v>213</v>
      </c>
    </row>
    <row r="3" spans="1:3" x14ac:dyDescent="0.3">
      <c r="A3" s="47" t="s">
        <v>184</v>
      </c>
      <c r="B3" t="s">
        <v>215</v>
      </c>
      <c r="C3" t="s">
        <v>213</v>
      </c>
    </row>
    <row r="4" spans="1:3" x14ac:dyDescent="0.3">
      <c r="A4" s="47" t="s">
        <v>181</v>
      </c>
      <c r="B4" t="s">
        <v>180</v>
      </c>
      <c r="C4" t="s">
        <v>179</v>
      </c>
    </row>
    <row r="5" spans="1:3" x14ac:dyDescent="0.3">
      <c r="A5" s="47" t="s">
        <v>178</v>
      </c>
      <c r="B5" t="s">
        <v>177</v>
      </c>
      <c r="C5" t="s">
        <v>176</v>
      </c>
    </row>
    <row r="6" spans="1:3" x14ac:dyDescent="0.3">
      <c r="A6" s="47" t="s">
        <v>173</v>
      </c>
      <c r="B6" t="s">
        <v>172</v>
      </c>
      <c r="C6" t="s">
        <v>210</v>
      </c>
    </row>
    <row r="7" spans="1:3" x14ac:dyDescent="0.3">
      <c r="A7" s="47" t="s">
        <v>171</v>
      </c>
      <c r="B7" t="s">
        <v>170</v>
      </c>
      <c r="C7" t="s">
        <v>210</v>
      </c>
    </row>
    <row r="8" spans="1:3" x14ac:dyDescent="0.3">
      <c r="A8" s="47" t="s">
        <v>216</v>
      </c>
      <c r="B8" t="s">
        <v>218</v>
      </c>
      <c r="C8" t="s">
        <v>210</v>
      </c>
    </row>
    <row r="9" spans="1:3" x14ac:dyDescent="0.3">
      <c r="A9" s="47" t="s">
        <v>169</v>
      </c>
      <c r="B9" t="s">
        <v>168</v>
      </c>
      <c r="C9" t="s">
        <v>222</v>
      </c>
    </row>
    <row r="10" spans="1:3" x14ac:dyDescent="0.3">
      <c r="A10" s="47" t="s">
        <v>185</v>
      </c>
      <c r="B10" t="s">
        <v>167</v>
      </c>
      <c r="C10" t="s">
        <v>211</v>
      </c>
    </row>
    <row r="11" spans="1:3" x14ac:dyDescent="0.3">
      <c r="A11" s="47" t="s">
        <v>166</v>
      </c>
      <c r="B11" t="s">
        <v>165</v>
      </c>
      <c r="C11" t="s">
        <v>209</v>
      </c>
    </row>
    <row r="12" spans="1:3" x14ac:dyDescent="0.3">
      <c r="A12" s="47" t="s">
        <v>162</v>
      </c>
      <c r="B12" t="s">
        <v>161</v>
      </c>
      <c r="C12" t="s">
        <v>160</v>
      </c>
    </row>
    <row r="13" spans="1:3" x14ac:dyDescent="0.3">
      <c r="A13" s="47" t="s">
        <v>164</v>
      </c>
      <c r="B13" t="s">
        <v>163</v>
      </c>
      <c r="C13" t="s">
        <v>206</v>
      </c>
    </row>
    <row r="14" spans="1:3" x14ac:dyDescent="0.3">
      <c r="A14" s="47" t="s">
        <v>159</v>
      </c>
      <c r="B14" t="s">
        <v>158</v>
      </c>
      <c r="C14" t="s">
        <v>207</v>
      </c>
    </row>
    <row r="15" spans="1:3" x14ac:dyDescent="0.3">
      <c r="A15" s="47" t="s">
        <v>157</v>
      </c>
      <c r="B15" t="s">
        <v>156</v>
      </c>
      <c r="C15" t="s">
        <v>208</v>
      </c>
    </row>
  </sheetData>
  <hyperlinks>
    <hyperlink ref="A2" location="'CO2'!A1" display="CO2" xr:uid="{00FE6CA4-D0D6-4B05-9E5B-9AB0CE97A727}"/>
    <hyperlink ref="A3" location="'BIOM'!A1" display="BIOM" xr:uid="{19EB3CB8-16FD-485B-AE06-98E6C607805D}"/>
    <hyperlink ref="A4" location="'CH4'!A1" display="CH4" xr:uid="{542180A1-9015-459D-B548-7DB23428B4A0}"/>
    <hyperlink ref="A5" location="'N2O'!A1" display="N2O" xr:uid="{FEFC3464-57B3-4320-B02D-BD99F5806138}"/>
    <hyperlink ref="A6" location="'HFC'!A1" display="HFC" xr:uid="{C00EE246-4DB1-45A7-AB86-66603904512B}"/>
    <hyperlink ref="A7" location="'PFC'!A1" display="PFC" xr:uid="{8A4C8F7D-8FC1-44B0-B43A-99336DA68756}"/>
    <hyperlink ref="A8" location="'SF6_NF3'!A1" display="SF6_NF3" xr:uid="{6A859AB0-DF70-42D5-B0A4-8C7956F21ACE}"/>
    <hyperlink ref="A9" location="'NOx'!A1" display="NOx" xr:uid="{8B165698-C253-41C0-8ABE-1119B511685C}"/>
    <hyperlink ref="A10" location="'SOx'!A1" display="SOx" xr:uid="{18DDE101-E3EF-4AF7-91C8-475A7325A043}"/>
    <hyperlink ref="A11" location="'NH3'!A1" display="NH3" xr:uid="{C13C4AA9-9800-43E9-B4EE-A265A18BAE2A}"/>
    <hyperlink ref="A12" location="'NMVOC'!A1" display="NMVOC" xr:uid="{1BD8BBB2-A161-4F11-88F3-329E7533E74F}"/>
    <hyperlink ref="A13" location="'CO'!A1" display="CO" xr:uid="{144275A1-C325-4BC9-A39B-1AB3AC75347E}"/>
    <hyperlink ref="A14" location="'PM10'!A1" display="PM10" xr:uid="{5D4AE226-393D-4CD5-9FF3-7BD1ACC69E72}"/>
    <hyperlink ref="A15" location="'PM2.5'!A1" display="PM2.5" xr:uid="{3E4B334F-A8F5-45F1-9F12-C0B3215AECCB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pageSetUpPr fitToPage="1"/>
  </sheetPr>
  <dimension ref="A1:Q104"/>
  <sheetViews>
    <sheetView workbookViewId="0">
      <pane xSplit="2" ySplit="1" topLeftCell="F2" activePane="bottomRight" state="frozen"/>
      <selection activeCell="C2" sqref="C2"/>
      <selection pane="topRight" activeCell="C2" sqref="C2"/>
      <selection pane="bottomLeft" activeCell="C2" sqref="C2"/>
      <selection pane="bottomRight" activeCell="S1" sqref="S1:U1048576"/>
    </sheetView>
  </sheetViews>
  <sheetFormatPr defaultRowHeight="14.4" x14ac:dyDescent="0.3"/>
  <cols>
    <col min="1" max="1" width="9.88671875" customWidth="1"/>
    <col min="2" max="2" width="80.6640625" customWidth="1"/>
    <col min="3" max="17" width="10.6640625" customWidth="1"/>
  </cols>
  <sheetData>
    <row r="1" spans="1:17" s="12" customFormat="1" ht="33" customHeight="1" thickTop="1" thickBot="1" x14ac:dyDescent="0.35">
      <c r="A1" s="12" t="s">
        <v>201</v>
      </c>
      <c r="C1" s="12">
        <v>2008</v>
      </c>
      <c r="D1" s="12">
        <v>2009</v>
      </c>
      <c r="E1" s="12">
        <v>2010</v>
      </c>
      <c r="F1" s="12">
        <v>2011</v>
      </c>
      <c r="G1" s="12">
        <v>2012</v>
      </c>
      <c r="H1" s="12">
        <v>2013</v>
      </c>
      <c r="I1" s="12">
        <v>2014</v>
      </c>
      <c r="J1" s="12">
        <v>2015</v>
      </c>
      <c r="K1" s="12">
        <v>2016</v>
      </c>
      <c r="L1" s="12">
        <v>2017</v>
      </c>
      <c r="M1" s="12">
        <v>2018</v>
      </c>
      <c r="N1" s="12">
        <v>2019</v>
      </c>
      <c r="O1" s="12">
        <v>2020</v>
      </c>
      <c r="P1" s="12">
        <v>2021</v>
      </c>
      <c r="Q1" s="12">
        <v>2022</v>
      </c>
    </row>
    <row r="2" spans="1:17" ht="15" customHeight="1" thickTop="1" x14ac:dyDescent="0.3">
      <c r="A2" s="5" t="s">
        <v>195</v>
      </c>
      <c r="C2" s="24">
        <f>[9]t_aea_so2_!B7</f>
        <v>86213.184111251001</v>
      </c>
      <c r="D2" s="24">
        <f>[9]t_aea_so2_!C7</f>
        <v>65277.983855642997</v>
      </c>
      <c r="E2" s="24">
        <f>[9]t_aea_so2_!D7</f>
        <v>51702.664579361997</v>
      </c>
      <c r="F2" s="24">
        <f>[9]t_aea_so2_!E7</f>
        <v>45573.837018910002</v>
      </c>
      <c r="G2" s="24">
        <f>[9]t_aea_so2_!F7</f>
        <v>40064.670296796998</v>
      </c>
      <c r="H2" s="24">
        <f>[9]t_aea_so2_!G7</f>
        <v>34744.341560995999</v>
      </c>
      <c r="I2" s="24">
        <f>[9]t_aea_so2_!H7</f>
        <v>33963.389262176002</v>
      </c>
      <c r="J2" s="24">
        <f>[9]t_aea_so2_!I7</f>
        <v>34705.649489989999</v>
      </c>
      <c r="K2" s="24">
        <f>[9]t_aea_so2_!J7</f>
        <v>33044.446979906003</v>
      </c>
      <c r="L2" s="24">
        <f>[9]t_aea_so2_!K7</f>
        <v>31543.723226916001</v>
      </c>
      <c r="M2" s="24">
        <f>[9]t_aea_so2_!L7</f>
        <v>31182.373676378</v>
      </c>
      <c r="N2" s="24">
        <f>[9]t_aea_so2_!M7</f>
        <v>29268.608527165001</v>
      </c>
      <c r="O2" s="24">
        <f>[9]t_aea_so2_!N7</f>
        <v>23201.495449454</v>
      </c>
      <c r="P2" s="24">
        <f>[9]t_aea_so2_!O7</f>
        <v>22653.175262403998</v>
      </c>
      <c r="Q2" s="24">
        <f>[9]t_aea_so2_!P7</f>
        <v>24279.357398864999</v>
      </c>
    </row>
    <row r="3" spans="1:17" ht="15" customHeight="1" x14ac:dyDescent="0.3">
      <c r="A3" s="6" t="s">
        <v>0</v>
      </c>
      <c r="B3" s="6"/>
      <c r="C3" s="25">
        <f>[9]t_aea_so2_!B8</f>
        <v>2728.6242705</v>
      </c>
      <c r="D3" s="25">
        <f>[9]t_aea_so2_!C8</f>
        <v>2305.5952300990002</v>
      </c>
      <c r="E3" s="25">
        <f>[9]t_aea_so2_!D8</f>
        <v>1866.962910794</v>
      </c>
      <c r="F3" s="25">
        <f>[9]t_aea_so2_!E8</f>
        <v>931.27879188099996</v>
      </c>
      <c r="G3" s="25">
        <f>[9]t_aea_so2_!F8</f>
        <v>870.65771375999998</v>
      </c>
      <c r="H3" s="25">
        <f>[9]t_aea_so2_!G8</f>
        <v>815.32335060900004</v>
      </c>
      <c r="I3" s="25">
        <f>[9]t_aea_so2_!H8</f>
        <v>676.42580426899997</v>
      </c>
      <c r="J3" s="25">
        <f>[9]t_aea_so2_!I8</f>
        <v>987.22979740400001</v>
      </c>
      <c r="K3" s="25">
        <f>[9]t_aea_so2_!J8</f>
        <v>585.67767668399995</v>
      </c>
      <c r="L3" s="25">
        <f>[9]t_aea_so2_!K8</f>
        <v>545.57625418999999</v>
      </c>
      <c r="M3" s="25">
        <f>[9]t_aea_so2_!L8</f>
        <v>509.423801443</v>
      </c>
      <c r="N3" s="25">
        <f>[9]t_aea_so2_!M8</f>
        <v>518.22082049300002</v>
      </c>
      <c r="O3" s="25">
        <f>[9]t_aea_so2_!N8</f>
        <v>380.31581030400002</v>
      </c>
      <c r="P3" s="25">
        <f>[9]t_aea_so2_!O8</f>
        <v>331.46687960000003</v>
      </c>
      <c r="Q3" s="25">
        <f>[9]t_aea_so2_!P8</f>
        <v>308.652920564</v>
      </c>
    </row>
    <row r="4" spans="1:17" ht="15" customHeight="1" x14ac:dyDescent="0.3">
      <c r="A4" s="6" t="s">
        <v>1</v>
      </c>
      <c r="B4" s="6" t="s">
        <v>2</v>
      </c>
      <c r="C4" s="25">
        <f>[9]t_aea_so2_!B9</f>
        <v>2469.979339218</v>
      </c>
      <c r="D4" s="25">
        <f>[9]t_aea_so2_!C9</f>
        <v>2145.281034048</v>
      </c>
      <c r="E4" s="25">
        <f>[9]t_aea_so2_!D9</f>
        <v>1733.8952384280001</v>
      </c>
      <c r="F4" s="25">
        <f>[9]t_aea_so2_!E9</f>
        <v>855.51727143000005</v>
      </c>
      <c r="G4" s="25">
        <f>[9]t_aea_so2_!F9</f>
        <v>808.37364590300001</v>
      </c>
      <c r="H4" s="25">
        <f>[9]t_aea_so2_!G9</f>
        <v>767.45892285900004</v>
      </c>
      <c r="I4" s="25">
        <f>[9]t_aea_so2_!H9</f>
        <v>639.520152865</v>
      </c>
      <c r="J4" s="25">
        <f>[9]t_aea_so2_!I9</f>
        <v>949.61987317700004</v>
      </c>
      <c r="K4" s="25">
        <f>[9]t_aea_so2_!J9</f>
        <v>558.50729951799997</v>
      </c>
      <c r="L4" s="25">
        <f>[9]t_aea_so2_!K9</f>
        <v>520.89396984999996</v>
      </c>
      <c r="M4" s="25">
        <f>[9]t_aea_so2_!L9</f>
        <v>485.383897322</v>
      </c>
      <c r="N4" s="25">
        <f>[9]t_aea_so2_!M9</f>
        <v>498.19060811000003</v>
      </c>
      <c r="O4" s="25">
        <f>[9]t_aea_so2_!N9</f>
        <v>365.28172340700002</v>
      </c>
      <c r="P4" s="25">
        <f>[9]t_aea_so2_!O9</f>
        <v>317.74108771900001</v>
      </c>
      <c r="Q4" s="25">
        <f>[9]t_aea_so2_!P9</f>
        <v>293.11494602099998</v>
      </c>
    </row>
    <row r="5" spans="1:17" ht="15" customHeight="1" x14ac:dyDescent="0.3">
      <c r="A5" s="6" t="s">
        <v>3</v>
      </c>
      <c r="B5" s="6" t="s">
        <v>4</v>
      </c>
      <c r="C5" s="25">
        <f>[9]t_aea_so2_!B10</f>
        <v>15.285624202999999</v>
      </c>
      <c r="D5" s="25">
        <f>[9]t_aea_so2_!C10</f>
        <v>11.712955558999999</v>
      </c>
      <c r="E5" s="25">
        <f>[9]t_aea_so2_!D10</f>
        <v>8.5066156209999999</v>
      </c>
      <c r="F5" s="25">
        <f>[9]t_aea_so2_!E10</f>
        <v>4.7964134109999996</v>
      </c>
      <c r="G5" s="25">
        <f>[9]t_aea_so2_!F10</f>
        <v>4.1865341770000004</v>
      </c>
      <c r="H5" s="25">
        <f>[9]t_aea_so2_!G10</f>
        <v>4.0618332219999997</v>
      </c>
      <c r="I5" s="25">
        <f>[9]t_aea_so2_!H10</f>
        <v>3.606649515</v>
      </c>
      <c r="J5" s="25">
        <f>[9]t_aea_so2_!I10</f>
        <v>3.846492177</v>
      </c>
      <c r="K5" s="25">
        <f>[9]t_aea_so2_!J10</f>
        <v>2.0502902070000002</v>
      </c>
      <c r="L5" s="25">
        <f>[9]t_aea_so2_!K10</f>
        <v>1.783554978</v>
      </c>
      <c r="M5" s="25">
        <f>[9]t_aea_so2_!L10</f>
        <v>1.669125575</v>
      </c>
      <c r="N5" s="25">
        <f>[9]t_aea_so2_!M10</f>
        <v>1.6769067470000001</v>
      </c>
      <c r="O5" s="25">
        <f>[9]t_aea_so2_!N10</f>
        <v>1.255843394</v>
      </c>
      <c r="P5" s="25">
        <f>[9]t_aea_so2_!O10</f>
        <v>1.149716417</v>
      </c>
      <c r="Q5" s="25">
        <f>[9]t_aea_so2_!P10</f>
        <v>1.2254312009999999</v>
      </c>
    </row>
    <row r="6" spans="1:17" ht="15" customHeight="1" x14ac:dyDescent="0.3">
      <c r="A6" s="6" t="s">
        <v>5</v>
      </c>
      <c r="B6" s="6" t="s">
        <v>6</v>
      </c>
      <c r="C6" s="25">
        <f>[9]t_aea_so2_!B11</f>
        <v>243.35930707899999</v>
      </c>
      <c r="D6" s="25">
        <f>[9]t_aea_so2_!C11</f>
        <v>148.601240491</v>
      </c>
      <c r="E6" s="25">
        <f>[9]t_aea_so2_!D11</f>
        <v>124.561056745</v>
      </c>
      <c r="F6" s="25">
        <f>[9]t_aea_so2_!E11</f>
        <v>70.965107040000007</v>
      </c>
      <c r="G6" s="25">
        <f>[9]t_aea_so2_!F11</f>
        <v>58.097533681000002</v>
      </c>
      <c r="H6" s="25">
        <f>[9]t_aea_so2_!G11</f>
        <v>43.802594528999997</v>
      </c>
      <c r="I6" s="25">
        <f>[9]t_aea_so2_!H11</f>
        <v>33.299001889000003</v>
      </c>
      <c r="J6" s="25">
        <f>[9]t_aea_so2_!I11</f>
        <v>33.763432051000002</v>
      </c>
      <c r="K6" s="25">
        <f>[9]t_aea_so2_!J11</f>
        <v>25.120086959000002</v>
      </c>
      <c r="L6" s="25">
        <f>[9]t_aea_so2_!K11</f>
        <v>22.898729363000001</v>
      </c>
      <c r="M6" s="25">
        <f>[9]t_aea_so2_!L11</f>
        <v>22.370778546</v>
      </c>
      <c r="N6" s="25">
        <f>[9]t_aea_so2_!M11</f>
        <v>18.353305636000002</v>
      </c>
      <c r="O6" s="25">
        <f>[9]t_aea_so2_!N11</f>
        <v>13.778243503000001</v>
      </c>
      <c r="P6" s="25">
        <f>[9]t_aea_so2_!O11</f>
        <v>12.576075464000001</v>
      </c>
      <c r="Q6" s="25">
        <f>[9]t_aea_so2_!P11</f>
        <v>14.312543341</v>
      </c>
    </row>
    <row r="7" spans="1:17" ht="15" customHeight="1" x14ac:dyDescent="0.3">
      <c r="A7" s="6" t="s">
        <v>7</v>
      </c>
      <c r="B7" s="6" t="s">
        <v>147</v>
      </c>
      <c r="C7" s="25">
        <f>[9]t_aea_so2_!B12</f>
        <v>223.400215616</v>
      </c>
      <c r="D7" s="25">
        <f>[9]t_aea_so2_!C12</f>
        <v>205.285157169</v>
      </c>
      <c r="E7" s="25">
        <f>[9]t_aea_so2_!D12</f>
        <v>141.062507858</v>
      </c>
      <c r="F7" s="25">
        <f>[9]t_aea_so2_!E12</f>
        <v>148.74521453599999</v>
      </c>
      <c r="G7" s="25">
        <f>[9]t_aea_so2_!F12</f>
        <v>85.873633183999999</v>
      </c>
      <c r="H7" s="25">
        <f>[9]t_aea_so2_!G12</f>
        <v>68.904718234000001</v>
      </c>
      <c r="I7" s="25">
        <f>[9]t_aea_so2_!H12</f>
        <v>113.38803671700001</v>
      </c>
      <c r="J7" s="25">
        <f>[9]t_aea_so2_!I12</f>
        <v>100.04863953900001</v>
      </c>
      <c r="K7" s="25">
        <f>[9]t_aea_so2_!J12</f>
        <v>81.460805391999997</v>
      </c>
      <c r="L7" s="25">
        <f>[9]t_aea_so2_!K12</f>
        <v>115.01275383799999</v>
      </c>
      <c r="M7" s="25">
        <f>[9]t_aea_so2_!L12</f>
        <v>72.735896471000004</v>
      </c>
      <c r="N7" s="25">
        <f>[9]t_aea_so2_!M12</f>
        <v>66.138309155000002</v>
      </c>
      <c r="O7" s="25">
        <f>[9]t_aea_so2_!N12</f>
        <v>77.397172589999997</v>
      </c>
      <c r="P7" s="25">
        <f>[9]t_aea_so2_!O12</f>
        <v>56.530641762000002</v>
      </c>
      <c r="Q7" s="25">
        <f>[9]t_aea_so2_!P12</f>
        <v>47.865716155000001</v>
      </c>
    </row>
    <row r="8" spans="1:17" ht="15" customHeight="1" x14ac:dyDescent="0.3">
      <c r="A8" s="6" t="s">
        <v>8</v>
      </c>
      <c r="B8" s="6" t="s">
        <v>9</v>
      </c>
      <c r="C8" s="25">
        <f>[9]t_aea_so2_!B13</f>
        <v>69043.479737400005</v>
      </c>
      <c r="D8" s="25">
        <f>[9]t_aea_so2_!C13</f>
        <v>52938.945939104</v>
      </c>
      <c r="E8" s="25">
        <f>[9]t_aea_so2_!D13</f>
        <v>42610.980500673999</v>
      </c>
      <c r="F8" s="25">
        <f>[9]t_aea_so2_!E13</f>
        <v>39724.610551995997</v>
      </c>
      <c r="G8" s="25">
        <f>[9]t_aea_so2_!F13</f>
        <v>34448.373689597</v>
      </c>
      <c r="H8" s="25">
        <f>[9]t_aea_so2_!G13</f>
        <v>29819.819089789002</v>
      </c>
      <c r="I8" s="25">
        <f>[9]t_aea_so2_!H13</f>
        <v>29350.430049629998</v>
      </c>
      <c r="J8" s="25">
        <f>[9]t_aea_so2_!I13</f>
        <v>29853.285928165998</v>
      </c>
      <c r="K8" s="25">
        <f>[9]t_aea_so2_!J13</f>
        <v>29767.572257765001</v>
      </c>
      <c r="L8" s="25">
        <f>[9]t_aea_so2_!K13</f>
        <v>28571.274999076999</v>
      </c>
      <c r="M8" s="25">
        <f>[9]t_aea_so2_!L13</f>
        <v>28463.209032626</v>
      </c>
      <c r="N8" s="25">
        <f>[9]t_aea_so2_!M13</f>
        <v>26382.701803489999</v>
      </c>
      <c r="O8" s="25">
        <f>[9]t_aea_so2_!N13</f>
        <v>20809.518194200999</v>
      </c>
      <c r="P8" s="25">
        <f>[9]t_aea_so2_!O13</f>
        <v>20108.540365895999</v>
      </c>
      <c r="Q8" s="25">
        <f>[9]t_aea_so2_!P13</f>
        <v>21386.817211761001</v>
      </c>
    </row>
    <row r="9" spans="1:17" ht="15" customHeight="1" x14ac:dyDescent="0.3">
      <c r="A9" s="7" t="s">
        <v>10</v>
      </c>
      <c r="B9" s="6" t="s">
        <v>11</v>
      </c>
      <c r="C9" s="25">
        <f>[9]t_aea_so2_!B14</f>
        <v>2300.6582245320001</v>
      </c>
      <c r="D9" s="25">
        <f>[9]t_aea_so2_!C14</f>
        <v>1276.0759192180001</v>
      </c>
      <c r="E9" s="25">
        <f>[9]t_aea_so2_!D14</f>
        <v>1282.969796007</v>
      </c>
      <c r="F9" s="25">
        <f>[9]t_aea_so2_!E14</f>
        <v>1242.488034016</v>
      </c>
      <c r="G9" s="25">
        <f>[9]t_aea_so2_!F14</f>
        <v>1158.4834860650001</v>
      </c>
      <c r="H9" s="25">
        <f>[9]t_aea_so2_!G14</f>
        <v>834.24347324099995</v>
      </c>
      <c r="I9" s="25">
        <f>[9]t_aea_so2_!H14</f>
        <v>617.08323906299995</v>
      </c>
      <c r="J9" s="25">
        <f>[9]t_aea_so2_!I14</f>
        <v>444.930508137</v>
      </c>
      <c r="K9" s="25">
        <f>[9]t_aea_so2_!J14</f>
        <v>328.18286115699999</v>
      </c>
      <c r="L9" s="25">
        <f>[9]t_aea_so2_!K14</f>
        <v>290.48660462100003</v>
      </c>
      <c r="M9" s="25">
        <f>[9]t_aea_so2_!L14</f>
        <v>218.247766595</v>
      </c>
      <c r="N9" s="25">
        <f>[9]t_aea_so2_!M14</f>
        <v>247.51824184899999</v>
      </c>
      <c r="O9" s="25">
        <f>[9]t_aea_so2_!N14</f>
        <v>120.061772017</v>
      </c>
      <c r="P9" s="25">
        <f>[9]t_aea_so2_!O14</f>
        <v>138.858856463</v>
      </c>
      <c r="Q9" s="25">
        <f>[9]t_aea_so2_!P14</f>
        <v>379.6233651</v>
      </c>
    </row>
    <row r="10" spans="1:17" ht="15" customHeight="1" x14ac:dyDescent="0.3">
      <c r="A10" s="7" t="s">
        <v>12</v>
      </c>
      <c r="B10" s="6" t="s">
        <v>13</v>
      </c>
      <c r="C10" s="25">
        <f>[9]t_aea_so2_!B15</f>
        <v>71.639056413999995</v>
      </c>
      <c r="D10" s="25">
        <f>[9]t_aea_so2_!C15</f>
        <v>102.011105847</v>
      </c>
      <c r="E10" s="25">
        <f>[9]t_aea_so2_!D15</f>
        <v>27.336907095000001</v>
      </c>
      <c r="F10" s="25">
        <f>[9]t_aea_so2_!E15</f>
        <v>24.662898312999999</v>
      </c>
      <c r="G10" s="25">
        <f>[9]t_aea_so2_!F15</f>
        <v>17.245526633000001</v>
      </c>
      <c r="H10" s="25">
        <f>[9]t_aea_so2_!G15</f>
        <v>55.853889146</v>
      </c>
      <c r="I10" s="25">
        <f>[9]t_aea_so2_!H15</f>
        <v>42.728889574999997</v>
      </c>
      <c r="J10" s="25">
        <f>[9]t_aea_so2_!I15</f>
        <v>106.2221986</v>
      </c>
      <c r="K10" s="25">
        <f>[9]t_aea_so2_!J15</f>
        <v>84.431848238000001</v>
      </c>
      <c r="L10" s="25">
        <f>[9]t_aea_so2_!K15</f>
        <v>5.1374549790000001</v>
      </c>
      <c r="M10" s="25">
        <f>[9]t_aea_so2_!L15</f>
        <v>4.7813915549999999</v>
      </c>
      <c r="N10" s="25">
        <f>[9]t_aea_so2_!M15</f>
        <v>3.729248422</v>
      </c>
      <c r="O10" s="25">
        <f>[9]t_aea_so2_!N15</f>
        <v>3.4152623430000002</v>
      </c>
      <c r="P10" s="25">
        <f>[9]t_aea_so2_!O15</f>
        <v>4.5187530760000003</v>
      </c>
      <c r="Q10" s="25">
        <f>[9]t_aea_so2_!P15</f>
        <v>4.1774330319999997</v>
      </c>
    </row>
    <row r="11" spans="1:17" ht="15" customHeight="1" x14ac:dyDescent="0.3">
      <c r="A11" s="7" t="s">
        <v>14</v>
      </c>
      <c r="B11" s="6"/>
      <c r="C11" s="25">
        <f>[9]t_aea_so2_!B16</f>
        <v>797.99211857099999</v>
      </c>
      <c r="D11" s="25">
        <f>[9]t_aea_so2_!C16</f>
        <v>628.45446618300002</v>
      </c>
      <c r="E11" s="25">
        <f>[9]t_aea_so2_!D16</f>
        <v>616.40325240799996</v>
      </c>
      <c r="F11" s="25">
        <f>[9]t_aea_so2_!E16</f>
        <v>469.33491832800001</v>
      </c>
      <c r="G11" s="25">
        <f>[9]t_aea_so2_!F16</f>
        <v>421.72724006599998</v>
      </c>
      <c r="H11" s="25">
        <f>[9]t_aea_so2_!G16</f>
        <v>297.921150066</v>
      </c>
      <c r="I11" s="25">
        <f>[9]t_aea_so2_!H16</f>
        <v>272.350272378</v>
      </c>
      <c r="J11" s="25">
        <f>[9]t_aea_so2_!I16</f>
        <v>250.17148119300001</v>
      </c>
      <c r="K11" s="25">
        <f>[9]t_aea_so2_!J16</f>
        <v>216.049758849</v>
      </c>
      <c r="L11" s="25">
        <f>[9]t_aea_so2_!K16</f>
        <v>140.576890265</v>
      </c>
      <c r="M11" s="25">
        <f>[9]t_aea_so2_!L16</f>
        <v>256.47406803899997</v>
      </c>
      <c r="N11" s="25">
        <f>[9]t_aea_so2_!M16</f>
        <v>163.374573572</v>
      </c>
      <c r="O11" s="25">
        <f>[9]t_aea_so2_!N16</f>
        <v>190.62566537999999</v>
      </c>
      <c r="P11" s="25">
        <f>[9]t_aea_so2_!O16</f>
        <v>187.82507566500001</v>
      </c>
      <c r="Q11" s="25">
        <f>[9]t_aea_so2_!P16</f>
        <v>152.61058514199999</v>
      </c>
    </row>
    <row r="12" spans="1:17" ht="15" customHeight="1" x14ac:dyDescent="0.3">
      <c r="A12" s="6" t="s">
        <v>15</v>
      </c>
      <c r="B12" s="6" t="s">
        <v>16</v>
      </c>
      <c r="C12" s="25">
        <f>[9]t_aea_so2_!B17</f>
        <v>198.84171683400001</v>
      </c>
      <c r="D12" s="25">
        <f>[9]t_aea_so2_!C17</f>
        <v>92.553668133000002</v>
      </c>
      <c r="E12" s="25">
        <f>[9]t_aea_so2_!D17</f>
        <v>261.79288690200002</v>
      </c>
      <c r="F12" s="25">
        <f>[9]t_aea_so2_!E17</f>
        <v>108.335243318</v>
      </c>
      <c r="G12" s="25">
        <f>[9]t_aea_so2_!F17</f>
        <v>36.855631721000002</v>
      </c>
      <c r="H12" s="25">
        <f>[9]t_aea_so2_!G17</f>
        <v>41.189738122999998</v>
      </c>
      <c r="I12" s="25">
        <f>[9]t_aea_so2_!H17</f>
        <v>38.869351018000003</v>
      </c>
      <c r="J12" s="25">
        <f>[9]t_aea_so2_!I17</f>
        <v>53.905216177</v>
      </c>
      <c r="K12" s="25">
        <f>[9]t_aea_so2_!J17</f>
        <v>32.195223511000002</v>
      </c>
      <c r="L12" s="25">
        <f>[9]t_aea_so2_!K17</f>
        <v>29.009799641000001</v>
      </c>
      <c r="M12" s="25">
        <f>[9]t_aea_so2_!L17</f>
        <v>24.699396341</v>
      </c>
      <c r="N12" s="25">
        <f>[9]t_aea_so2_!M17</f>
        <v>20.901132812</v>
      </c>
      <c r="O12" s="25">
        <f>[9]t_aea_so2_!N17</f>
        <v>45.04383996</v>
      </c>
      <c r="P12" s="25">
        <f>[9]t_aea_so2_!O17</f>
        <v>28.063539131999999</v>
      </c>
      <c r="Q12" s="25">
        <f>[9]t_aea_so2_!P17</f>
        <v>25.186988499000002</v>
      </c>
    </row>
    <row r="13" spans="1:17" ht="15" customHeight="1" x14ac:dyDescent="0.3">
      <c r="A13" s="6" t="s">
        <v>17</v>
      </c>
      <c r="B13" s="6" t="s">
        <v>186</v>
      </c>
      <c r="C13" s="25">
        <f>[9]t_aea_so2_!B18</f>
        <v>449.40824964199999</v>
      </c>
      <c r="D13" s="25">
        <f>[9]t_aea_so2_!C18</f>
        <v>390.41998569499998</v>
      </c>
      <c r="E13" s="25">
        <f>[9]t_aea_so2_!D18</f>
        <v>249.81493397899999</v>
      </c>
      <c r="F13" s="25">
        <f>[9]t_aea_so2_!E18</f>
        <v>245.21811123399999</v>
      </c>
      <c r="G13" s="25">
        <f>[9]t_aea_so2_!F18</f>
        <v>278.356726176</v>
      </c>
      <c r="H13" s="25">
        <f>[9]t_aea_so2_!G18</f>
        <v>175.05039958500001</v>
      </c>
      <c r="I13" s="25">
        <f>[9]t_aea_so2_!H18</f>
        <v>159.433320804</v>
      </c>
      <c r="J13" s="25">
        <f>[9]t_aea_so2_!I18</f>
        <v>158.081371276</v>
      </c>
      <c r="K13" s="25">
        <f>[9]t_aea_so2_!J18</f>
        <v>140.21535211099999</v>
      </c>
      <c r="L13" s="25">
        <f>[9]t_aea_so2_!K18</f>
        <v>86.961338940000005</v>
      </c>
      <c r="M13" s="25">
        <f>[9]t_aea_so2_!L18</f>
        <v>187.66031710300001</v>
      </c>
      <c r="N13" s="25">
        <f>[9]t_aea_so2_!M18</f>
        <v>106.69576493700001</v>
      </c>
      <c r="O13" s="25">
        <f>[9]t_aea_so2_!N18</f>
        <v>116.898749095</v>
      </c>
      <c r="P13" s="25">
        <f>[9]t_aea_so2_!O18</f>
        <v>128.99474999099999</v>
      </c>
      <c r="Q13" s="25">
        <f>[9]t_aea_so2_!P18</f>
        <v>99.530609376000001</v>
      </c>
    </row>
    <row r="14" spans="1:17" ht="15" customHeight="1" x14ac:dyDescent="0.3">
      <c r="A14" s="6" t="s">
        <v>18</v>
      </c>
      <c r="B14" s="6" t="s">
        <v>187</v>
      </c>
      <c r="C14" s="25">
        <f>[9]t_aea_so2_!B19</f>
        <v>149.74215209499999</v>
      </c>
      <c r="D14" s="25">
        <f>[9]t_aea_so2_!C19</f>
        <v>145.48081235500001</v>
      </c>
      <c r="E14" s="25">
        <f>[9]t_aea_so2_!D19</f>
        <v>104.79543152700001</v>
      </c>
      <c r="F14" s="25">
        <f>[9]t_aea_so2_!E19</f>
        <v>115.781563776</v>
      </c>
      <c r="G14" s="25">
        <f>[9]t_aea_so2_!F19</f>
        <v>106.514882169</v>
      </c>
      <c r="H14" s="25">
        <f>[9]t_aea_so2_!G19</f>
        <v>81.681012358000004</v>
      </c>
      <c r="I14" s="25">
        <f>[9]t_aea_so2_!H19</f>
        <v>74.047600555000002</v>
      </c>
      <c r="J14" s="25">
        <f>[9]t_aea_so2_!I19</f>
        <v>38.184893741000003</v>
      </c>
      <c r="K14" s="25">
        <f>[9]t_aea_so2_!J19</f>
        <v>43.639183226</v>
      </c>
      <c r="L14" s="25">
        <f>[9]t_aea_so2_!K19</f>
        <v>24.605751685000001</v>
      </c>
      <c r="M14" s="25">
        <f>[9]t_aea_so2_!L19</f>
        <v>44.114354595999998</v>
      </c>
      <c r="N14" s="25">
        <f>[9]t_aea_so2_!M19</f>
        <v>35.777675821999999</v>
      </c>
      <c r="O14" s="25">
        <f>[9]t_aea_so2_!N19</f>
        <v>28.683076324999998</v>
      </c>
      <c r="P14" s="25">
        <f>[9]t_aea_so2_!O19</f>
        <v>30.766786541999998</v>
      </c>
      <c r="Q14" s="25">
        <f>[9]t_aea_so2_!P19</f>
        <v>27.892987265999999</v>
      </c>
    </row>
    <row r="15" spans="1:17" ht="15" customHeight="1" x14ac:dyDescent="0.3">
      <c r="A15" s="7" t="s">
        <v>19</v>
      </c>
      <c r="B15" s="6" t="s">
        <v>188</v>
      </c>
      <c r="C15" s="25">
        <f>[9]t_aea_so2_!B20</f>
        <v>21022.359857935</v>
      </c>
      <c r="D15" s="25">
        <f>[9]t_aea_so2_!C20</f>
        <v>22356.394881632001</v>
      </c>
      <c r="E15" s="25">
        <f>[9]t_aea_so2_!D20</f>
        <v>11346.8820342</v>
      </c>
      <c r="F15" s="25">
        <f>[9]t_aea_so2_!E20</f>
        <v>10414.147897855</v>
      </c>
      <c r="G15" s="25">
        <f>[9]t_aea_so2_!F20</f>
        <v>9096.3721591640005</v>
      </c>
      <c r="H15" s="25">
        <f>[9]t_aea_so2_!G20</f>
        <v>7904.1211566969996</v>
      </c>
      <c r="I15" s="25">
        <f>[9]t_aea_so2_!H20</f>
        <v>8148.466302244</v>
      </c>
      <c r="J15" s="25">
        <f>[9]t_aea_so2_!I20</f>
        <v>9858.0578186679995</v>
      </c>
      <c r="K15" s="25">
        <f>[9]t_aea_so2_!J20</f>
        <v>9891.1881073639997</v>
      </c>
      <c r="L15" s="25">
        <f>[9]t_aea_so2_!K20</f>
        <v>8943.1456826270005</v>
      </c>
      <c r="M15" s="25">
        <f>[9]t_aea_so2_!L20</f>
        <v>8853.7988665339999</v>
      </c>
      <c r="N15" s="25">
        <f>[9]t_aea_so2_!M20</f>
        <v>7179.1489183630001</v>
      </c>
      <c r="O15" s="25">
        <f>[9]t_aea_so2_!N20</f>
        <v>5769.2084507669997</v>
      </c>
      <c r="P15" s="25">
        <f>[9]t_aea_so2_!O20</f>
        <v>4439.2371765239996</v>
      </c>
      <c r="Q15" s="25">
        <f>[9]t_aea_so2_!P20</f>
        <v>5639.6863570550004</v>
      </c>
    </row>
    <row r="16" spans="1:17" ht="15" customHeight="1" x14ac:dyDescent="0.3">
      <c r="A16" s="7" t="s">
        <v>20</v>
      </c>
      <c r="B16" s="6" t="s">
        <v>189</v>
      </c>
      <c r="C16" s="25">
        <f>[9]t_aea_so2_!B21</f>
        <v>6618.8890087509999</v>
      </c>
      <c r="D16" s="25">
        <f>[9]t_aea_so2_!C21</f>
        <v>4031.3674552920002</v>
      </c>
      <c r="E16" s="25">
        <f>[9]t_aea_so2_!D21</f>
        <v>4410.0066990739997</v>
      </c>
      <c r="F16" s="25">
        <f>[9]t_aea_so2_!E21</f>
        <v>4959.5901980819999</v>
      </c>
      <c r="G16" s="25">
        <f>[9]t_aea_so2_!F21</f>
        <v>3735.55070028</v>
      </c>
      <c r="H16" s="25">
        <f>[9]t_aea_so2_!G21</f>
        <v>3048.731869965</v>
      </c>
      <c r="I16" s="25">
        <f>[9]t_aea_so2_!H21</f>
        <v>2920.289798797</v>
      </c>
      <c r="J16" s="25">
        <f>[9]t_aea_so2_!I21</f>
        <v>3262.8187805060002</v>
      </c>
      <c r="K16" s="25">
        <f>[9]t_aea_so2_!J21</f>
        <v>3276.988523211</v>
      </c>
      <c r="L16" s="25">
        <f>[9]t_aea_so2_!K21</f>
        <v>3442.0443948249999</v>
      </c>
      <c r="M16" s="25">
        <f>[9]t_aea_so2_!L21</f>
        <v>3227.637851638</v>
      </c>
      <c r="N16" s="25">
        <f>[9]t_aea_so2_!M21</f>
        <v>3215.0030293079999</v>
      </c>
      <c r="O16" s="25">
        <f>[9]t_aea_so2_!N21</f>
        <v>2791.673765772</v>
      </c>
      <c r="P16" s="25">
        <f>[9]t_aea_so2_!O21</f>
        <v>2686.867286526</v>
      </c>
      <c r="Q16" s="25">
        <f>[9]t_aea_so2_!P21</f>
        <v>2504.2687461700002</v>
      </c>
    </row>
    <row r="17" spans="1:17" ht="15" customHeight="1" x14ac:dyDescent="0.3">
      <c r="A17" s="7" t="s">
        <v>21</v>
      </c>
      <c r="B17" s="6" t="s">
        <v>190</v>
      </c>
      <c r="C17" s="25">
        <f>[9]t_aea_so2_!B22</f>
        <v>49.189357231999999</v>
      </c>
      <c r="D17" s="25">
        <f>[9]t_aea_so2_!C22</f>
        <v>35.385815633999997</v>
      </c>
      <c r="E17" s="25">
        <f>[9]t_aea_so2_!D22</f>
        <v>27.237664358</v>
      </c>
      <c r="F17" s="25">
        <f>[9]t_aea_so2_!E22</f>
        <v>33.419361993999999</v>
      </c>
      <c r="G17" s="25">
        <f>[9]t_aea_so2_!F22</f>
        <v>23.821366319999999</v>
      </c>
      <c r="H17" s="25">
        <f>[9]t_aea_so2_!G22</f>
        <v>6.71133296</v>
      </c>
      <c r="I17" s="25">
        <f>[9]t_aea_so2_!H22</f>
        <v>5.6472584960000001</v>
      </c>
      <c r="J17" s="25">
        <f>[9]t_aea_so2_!I22</f>
        <v>5.7230764159999996</v>
      </c>
      <c r="K17" s="25">
        <f>[9]t_aea_so2_!J22</f>
        <v>6.5873743530000004</v>
      </c>
      <c r="L17" s="25">
        <f>[9]t_aea_so2_!K22</f>
        <v>7.2204270030000002</v>
      </c>
      <c r="M17" s="25">
        <f>[9]t_aea_so2_!L22</f>
        <v>9.5376359700000002</v>
      </c>
      <c r="N17" s="25">
        <f>[9]t_aea_so2_!M22</f>
        <v>5.9834616829999998</v>
      </c>
      <c r="O17" s="25">
        <f>[9]t_aea_so2_!N22</f>
        <v>5.7806209300000004</v>
      </c>
      <c r="P17" s="25">
        <f>[9]t_aea_so2_!O22</f>
        <v>11.896006976000001</v>
      </c>
      <c r="Q17" s="25">
        <f>[9]t_aea_so2_!P22</f>
        <v>4.5388547050000003</v>
      </c>
    </row>
    <row r="18" spans="1:17" ht="15" customHeight="1" x14ac:dyDescent="0.3">
      <c r="A18" s="7" t="s">
        <v>22</v>
      </c>
      <c r="B18" s="6"/>
      <c r="C18" s="25">
        <f>[9]t_aea_so2_!B23</f>
        <v>21490.688661190001</v>
      </c>
      <c r="D18" s="25">
        <f>[9]t_aea_so2_!C23</f>
        <v>16134.28307722</v>
      </c>
      <c r="E18" s="25">
        <f>[9]t_aea_so2_!D23</f>
        <v>14673.087698376001</v>
      </c>
      <c r="F18" s="25">
        <f>[9]t_aea_so2_!E23</f>
        <v>13381.631040392</v>
      </c>
      <c r="G18" s="25">
        <f>[9]t_aea_so2_!F23</f>
        <v>9689.8885712299998</v>
      </c>
      <c r="H18" s="25">
        <f>[9]t_aea_so2_!G23</f>
        <v>7910.3279368109997</v>
      </c>
      <c r="I18" s="25">
        <f>[9]t_aea_so2_!H23</f>
        <v>8508.6687152020004</v>
      </c>
      <c r="J18" s="25">
        <f>[9]t_aea_so2_!I23</f>
        <v>8156.1849770850004</v>
      </c>
      <c r="K18" s="25">
        <f>[9]t_aea_so2_!J23</f>
        <v>7473.7782310780003</v>
      </c>
      <c r="L18" s="25">
        <f>[9]t_aea_so2_!K23</f>
        <v>8060.0968648369999</v>
      </c>
      <c r="M18" s="25">
        <f>[9]t_aea_so2_!L23</f>
        <v>7287.6733332929998</v>
      </c>
      <c r="N18" s="25">
        <f>[9]t_aea_so2_!M23</f>
        <v>7375.8705969230004</v>
      </c>
      <c r="O18" s="25">
        <f>[9]t_aea_so2_!N23</f>
        <v>6611.9389142549999</v>
      </c>
      <c r="P18" s="25">
        <f>[9]t_aea_so2_!O23</f>
        <v>6855.4483702939997</v>
      </c>
      <c r="Q18" s="25">
        <f>[9]t_aea_so2_!P23</f>
        <v>7201.109641086</v>
      </c>
    </row>
    <row r="19" spans="1:17" ht="15" customHeight="1" x14ac:dyDescent="0.3">
      <c r="A19" s="6" t="s">
        <v>23</v>
      </c>
      <c r="B19" s="6" t="s">
        <v>191</v>
      </c>
      <c r="C19" s="25">
        <f>[9]t_aea_so2_!B24</f>
        <v>134.18085540800001</v>
      </c>
      <c r="D19" s="25">
        <f>[9]t_aea_so2_!C24</f>
        <v>88.324033040000003</v>
      </c>
      <c r="E19" s="25">
        <f>[9]t_aea_so2_!D24</f>
        <v>37.902559756000002</v>
      </c>
      <c r="F19" s="25">
        <f>[9]t_aea_so2_!E24</f>
        <v>19.649072887999999</v>
      </c>
      <c r="G19" s="25">
        <f>[9]t_aea_so2_!F24</f>
        <v>20.549602788000001</v>
      </c>
      <c r="H19" s="25">
        <f>[9]t_aea_so2_!G24</f>
        <v>14.590800176</v>
      </c>
      <c r="I19" s="25">
        <f>[9]t_aea_so2_!H24</f>
        <v>20.147247547999999</v>
      </c>
      <c r="J19" s="25">
        <f>[9]t_aea_so2_!I24</f>
        <v>23.136213787999999</v>
      </c>
      <c r="K19" s="25">
        <f>[9]t_aea_so2_!J24</f>
        <v>18.096312012999999</v>
      </c>
      <c r="L19" s="25">
        <f>[9]t_aea_so2_!K24</f>
        <v>13.360658397</v>
      </c>
      <c r="M19" s="25">
        <f>[9]t_aea_so2_!L24</f>
        <v>10.838903059</v>
      </c>
      <c r="N19" s="25">
        <f>[9]t_aea_so2_!M24</f>
        <v>36.210060151</v>
      </c>
      <c r="O19" s="25">
        <f>[9]t_aea_so2_!N24</f>
        <v>16.120572602999999</v>
      </c>
      <c r="P19" s="25">
        <f>[9]t_aea_so2_!O24</f>
        <v>19.443883195000002</v>
      </c>
      <c r="Q19" s="25">
        <f>[9]t_aea_so2_!P24</f>
        <v>21.562153350999999</v>
      </c>
    </row>
    <row r="20" spans="1:17" ht="15" customHeight="1" x14ac:dyDescent="0.3">
      <c r="A20" s="6" t="s">
        <v>24</v>
      </c>
      <c r="B20" s="6" t="s">
        <v>25</v>
      </c>
      <c r="C20" s="25">
        <f>[9]t_aea_so2_!B25</f>
        <v>21356.507805781999</v>
      </c>
      <c r="D20" s="25">
        <f>[9]t_aea_so2_!C25</f>
        <v>16045.959044179999</v>
      </c>
      <c r="E20" s="25">
        <f>[9]t_aea_so2_!D25</f>
        <v>14635.185138621</v>
      </c>
      <c r="F20" s="25">
        <f>[9]t_aea_so2_!E25</f>
        <v>13361.981967504</v>
      </c>
      <c r="G20" s="25">
        <f>[9]t_aea_so2_!F25</f>
        <v>9669.3389684419999</v>
      </c>
      <c r="H20" s="25">
        <f>[9]t_aea_so2_!G25</f>
        <v>7895.7371366360003</v>
      </c>
      <c r="I20" s="25">
        <f>[9]t_aea_so2_!H25</f>
        <v>8488.5214676550004</v>
      </c>
      <c r="J20" s="25">
        <f>[9]t_aea_so2_!I25</f>
        <v>8133.0487632960003</v>
      </c>
      <c r="K20" s="25">
        <f>[9]t_aea_so2_!J25</f>
        <v>7455.6819190639999</v>
      </c>
      <c r="L20" s="25">
        <f>[9]t_aea_so2_!K25</f>
        <v>8046.7362064400004</v>
      </c>
      <c r="M20" s="25">
        <f>[9]t_aea_so2_!L25</f>
        <v>7276.8344302340001</v>
      </c>
      <c r="N20" s="25">
        <f>[9]t_aea_so2_!M25</f>
        <v>7339.6605367729999</v>
      </c>
      <c r="O20" s="25">
        <f>[9]t_aea_so2_!N25</f>
        <v>6595.8183416510001</v>
      </c>
      <c r="P20" s="25">
        <f>[9]t_aea_so2_!O25</f>
        <v>6836.0044870989996</v>
      </c>
      <c r="Q20" s="25">
        <f>[9]t_aea_so2_!P25</f>
        <v>7179.5474877349998</v>
      </c>
    </row>
    <row r="21" spans="1:17" ht="15" customHeight="1" x14ac:dyDescent="0.3">
      <c r="A21" s="7" t="s">
        <v>26</v>
      </c>
      <c r="B21" s="6"/>
      <c r="C21" s="25">
        <f>[9]t_aea_so2_!B26</f>
        <v>16256.877717761001</v>
      </c>
      <c r="D21" s="25">
        <f>[9]t_aea_so2_!C26</f>
        <v>8164.3928924129996</v>
      </c>
      <c r="E21" s="25">
        <f>[9]t_aea_so2_!D26</f>
        <v>10046.280650663</v>
      </c>
      <c r="F21" s="25">
        <f>[9]t_aea_so2_!E26</f>
        <v>9056.1466886769995</v>
      </c>
      <c r="G21" s="25">
        <f>[9]t_aea_so2_!F26</f>
        <v>10171.073032988999</v>
      </c>
      <c r="H21" s="25">
        <f>[9]t_aea_so2_!G26</f>
        <v>9613.3403263149994</v>
      </c>
      <c r="I21" s="25">
        <f>[9]t_aea_so2_!H26</f>
        <v>8701.2669471299996</v>
      </c>
      <c r="J21" s="25">
        <f>[9]t_aea_so2_!I26</f>
        <v>7625.7321620729999</v>
      </c>
      <c r="K21" s="25">
        <f>[9]t_aea_so2_!J26</f>
        <v>8372.9859959679998</v>
      </c>
      <c r="L21" s="25">
        <f>[9]t_aea_so2_!K26</f>
        <v>7549.8618730970002</v>
      </c>
      <c r="M21" s="25">
        <f>[9]t_aea_so2_!L26</f>
        <v>8480.5945518450008</v>
      </c>
      <c r="N21" s="25">
        <f>[9]t_aea_so2_!M26</f>
        <v>8077.2450946409999</v>
      </c>
      <c r="O21" s="25">
        <f>[9]t_aea_so2_!N26</f>
        <v>5226.4665190039996</v>
      </c>
      <c r="P21" s="25">
        <f>[9]t_aea_so2_!O26</f>
        <v>5675.4668039300004</v>
      </c>
      <c r="Q21" s="25">
        <f>[9]t_aea_so2_!P26</f>
        <v>5369.4260644429996</v>
      </c>
    </row>
    <row r="22" spans="1:17" ht="15" customHeight="1" x14ac:dyDescent="0.3">
      <c r="A22" s="6" t="s">
        <v>192</v>
      </c>
      <c r="B22" s="6" t="s">
        <v>193</v>
      </c>
      <c r="C22" s="25">
        <f>[9]t_aea_so2_!B27</f>
        <v>16140.150327740001</v>
      </c>
      <c r="D22" s="25">
        <f>[9]t_aea_so2_!C27</f>
        <v>8126.5806514779997</v>
      </c>
      <c r="E22" s="25">
        <f>[9]t_aea_so2_!D27</f>
        <v>9997.0171734260002</v>
      </c>
      <c r="F22" s="25">
        <f>[9]t_aea_so2_!E27</f>
        <v>9009.7515850809996</v>
      </c>
      <c r="G22" s="25">
        <f>[9]t_aea_so2_!F27</f>
        <v>10128.233758595999</v>
      </c>
      <c r="H22" s="25">
        <f>[9]t_aea_so2_!G27</f>
        <v>9561.4024624890008</v>
      </c>
      <c r="I22" s="25">
        <f>[9]t_aea_so2_!H27</f>
        <v>8661.380426013</v>
      </c>
      <c r="J22" s="25">
        <f>[9]t_aea_so2_!I27</f>
        <v>7581.3182333889999</v>
      </c>
      <c r="K22" s="25">
        <f>[9]t_aea_so2_!J27</f>
        <v>8333.5292610190008</v>
      </c>
      <c r="L22" s="25">
        <f>[9]t_aea_so2_!K27</f>
        <v>7507.858749168</v>
      </c>
      <c r="M22" s="25">
        <f>[9]t_aea_so2_!L27</f>
        <v>8440.0212448719994</v>
      </c>
      <c r="N22" s="25">
        <f>[9]t_aea_so2_!M27</f>
        <v>8038.2123541310002</v>
      </c>
      <c r="O22" s="25">
        <f>[9]t_aea_so2_!N27</f>
        <v>5200.462400245</v>
      </c>
      <c r="P22" s="25">
        <f>[9]t_aea_so2_!O27</f>
        <v>5638.8135507249999</v>
      </c>
      <c r="Q22" s="25">
        <f>[9]t_aea_so2_!P27</f>
        <v>5325.8792066019996</v>
      </c>
    </row>
    <row r="23" spans="1:17" ht="15" customHeight="1" x14ac:dyDescent="0.3">
      <c r="A23" s="6" t="s">
        <v>27</v>
      </c>
      <c r="B23" s="6" t="s">
        <v>194</v>
      </c>
      <c r="C23" s="25">
        <f>[9]t_aea_so2_!B28</f>
        <v>116.72739002</v>
      </c>
      <c r="D23" s="25">
        <f>[9]t_aea_so2_!C28</f>
        <v>37.812240934999998</v>
      </c>
      <c r="E23" s="25">
        <f>[9]t_aea_so2_!D28</f>
        <v>49.263477236</v>
      </c>
      <c r="F23" s="25">
        <f>[9]t_aea_so2_!E28</f>
        <v>46.395103595999998</v>
      </c>
      <c r="G23" s="25">
        <f>[9]t_aea_so2_!F28</f>
        <v>42.839274392999997</v>
      </c>
      <c r="H23" s="25">
        <f>[9]t_aea_so2_!G28</f>
        <v>51.937863825999997</v>
      </c>
      <c r="I23" s="25">
        <f>[9]t_aea_so2_!H28</f>
        <v>39.886521117000001</v>
      </c>
      <c r="J23" s="25">
        <f>[9]t_aea_so2_!I28</f>
        <v>44.413928683999998</v>
      </c>
      <c r="K23" s="25">
        <f>[9]t_aea_so2_!J28</f>
        <v>39.456734947999998</v>
      </c>
      <c r="L23" s="25">
        <f>[9]t_aea_so2_!K28</f>
        <v>42.003123928999997</v>
      </c>
      <c r="M23" s="25">
        <f>[9]t_aea_so2_!L28</f>
        <v>40.573306971999997</v>
      </c>
      <c r="N23" s="25">
        <f>[9]t_aea_so2_!M28</f>
        <v>39.032740509999996</v>
      </c>
      <c r="O23" s="25">
        <f>[9]t_aea_so2_!N28</f>
        <v>26.004118759000001</v>
      </c>
      <c r="P23" s="25">
        <f>[9]t_aea_so2_!O28</f>
        <v>36.653253204000002</v>
      </c>
      <c r="Q23" s="25">
        <f>[9]t_aea_so2_!P28</f>
        <v>43.546857840000001</v>
      </c>
    </row>
    <row r="24" spans="1:17" ht="15" customHeight="1" x14ac:dyDescent="0.3">
      <c r="A24" s="7" t="s">
        <v>28</v>
      </c>
      <c r="B24" s="6" t="s">
        <v>29</v>
      </c>
      <c r="C24" s="25">
        <f>[9]t_aea_so2_!B29</f>
        <v>38.006998113999998</v>
      </c>
      <c r="D24" s="25">
        <f>[9]t_aea_so2_!C29</f>
        <v>8.4786389680000003</v>
      </c>
      <c r="E24" s="25">
        <f>[9]t_aea_so2_!D29</f>
        <v>12.501883565</v>
      </c>
      <c r="F24" s="25">
        <f>[9]t_aea_so2_!E29</f>
        <v>11.140635323</v>
      </c>
      <c r="G24" s="25">
        <f>[9]t_aea_so2_!F29</f>
        <v>11.227664994</v>
      </c>
      <c r="H24" s="25">
        <f>[9]t_aea_so2_!G29</f>
        <v>13.575358931</v>
      </c>
      <c r="I24" s="25">
        <f>[9]t_aea_so2_!H29</f>
        <v>11.583964548000001</v>
      </c>
      <c r="J24" s="25">
        <f>[9]t_aea_so2_!I29</f>
        <v>12.052211429</v>
      </c>
      <c r="K24" s="25">
        <f>[9]t_aea_so2_!J29</f>
        <v>12.056895409999999</v>
      </c>
      <c r="L24" s="25">
        <f>[9]t_aea_so2_!K29</f>
        <v>13.564438466</v>
      </c>
      <c r="M24" s="25">
        <f>[9]t_aea_so2_!L29</f>
        <v>12.906826666000001</v>
      </c>
      <c r="N24" s="25">
        <f>[9]t_aea_so2_!M29</f>
        <v>12.519547640000001</v>
      </c>
      <c r="O24" s="25">
        <f>[9]t_aea_so2_!N29</f>
        <v>7.6409070059999999</v>
      </c>
      <c r="P24" s="25">
        <f>[9]t_aea_so2_!O29</f>
        <v>10.113768046000001</v>
      </c>
      <c r="Q24" s="25">
        <f>[9]t_aea_so2_!P29</f>
        <v>11.483900662</v>
      </c>
    </row>
    <row r="25" spans="1:17" ht="15" customHeight="1" x14ac:dyDescent="0.3">
      <c r="A25" s="7" t="s">
        <v>30</v>
      </c>
      <c r="B25" s="6" t="s">
        <v>31</v>
      </c>
      <c r="C25" s="25">
        <f>[9]t_aea_so2_!B30</f>
        <v>32.118135633000001</v>
      </c>
      <c r="D25" s="25">
        <f>[9]t_aea_so2_!C30</f>
        <v>14.573477348000001</v>
      </c>
      <c r="E25" s="25">
        <f>[9]t_aea_so2_!D30</f>
        <v>20.328396631</v>
      </c>
      <c r="F25" s="25">
        <f>[9]t_aea_so2_!E30</f>
        <v>17.722275496000002</v>
      </c>
      <c r="G25" s="25">
        <f>[9]t_aea_so2_!F30</f>
        <v>13.920333551000001</v>
      </c>
      <c r="H25" s="25">
        <f>[9]t_aea_so2_!G30</f>
        <v>16.727745090999999</v>
      </c>
      <c r="I25" s="25">
        <f>[9]t_aea_so2_!H30</f>
        <v>13.637910452</v>
      </c>
      <c r="J25" s="25">
        <f>[9]t_aea_so2_!I30</f>
        <v>13.902943026999999</v>
      </c>
      <c r="K25" s="25">
        <f>[9]t_aea_so2_!J30</f>
        <v>9.4521665400000003</v>
      </c>
      <c r="L25" s="25">
        <f>[9]t_aea_so2_!K30</f>
        <v>9.9793266640000002</v>
      </c>
      <c r="M25" s="25">
        <f>[9]t_aea_so2_!L30</f>
        <v>10.139917334</v>
      </c>
      <c r="N25" s="25">
        <f>[9]t_aea_so2_!M30</f>
        <v>9.1409646870000003</v>
      </c>
      <c r="O25" s="25">
        <f>[9]t_aea_so2_!N30</f>
        <v>6.2251387720000002</v>
      </c>
      <c r="P25" s="25">
        <f>[9]t_aea_so2_!O30</f>
        <v>7.7324673390000003</v>
      </c>
      <c r="Q25" s="25">
        <f>[9]t_aea_so2_!P30</f>
        <v>9.240652012</v>
      </c>
    </row>
    <row r="26" spans="1:17" ht="15" customHeight="1" x14ac:dyDescent="0.3">
      <c r="A26" s="7" t="s">
        <v>32</v>
      </c>
      <c r="B26" s="6" t="s">
        <v>33</v>
      </c>
      <c r="C26" s="25">
        <f>[9]t_aea_so2_!B31</f>
        <v>94.954584960000005</v>
      </c>
      <c r="D26" s="25">
        <f>[9]t_aea_so2_!C31</f>
        <v>33.105480626999999</v>
      </c>
      <c r="E26" s="25">
        <f>[9]t_aea_so2_!D31</f>
        <v>40.969699585999997</v>
      </c>
      <c r="F26" s="25">
        <f>[9]t_aea_so2_!E31</f>
        <v>39.379382909999997</v>
      </c>
      <c r="G26" s="25">
        <f>[9]t_aea_so2_!F31</f>
        <v>36.791012936999998</v>
      </c>
      <c r="H26" s="25">
        <f>[9]t_aea_so2_!G31</f>
        <v>44.290198521000001</v>
      </c>
      <c r="I26" s="25">
        <f>[9]t_aea_so2_!H31</f>
        <v>36.560860353000002</v>
      </c>
      <c r="J26" s="25">
        <f>[9]t_aea_so2_!I31</f>
        <v>41.483873144999997</v>
      </c>
      <c r="K26" s="25">
        <f>[9]t_aea_so2_!J31</f>
        <v>37.151293191999997</v>
      </c>
      <c r="L26" s="25">
        <f>[9]t_aea_so2_!K31</f>
        <v>39.682870541</v>
      </c>
      <c r="M26" s="25">
        <f>[9]t_aea_so2_!L31</f>
        <v>38.865147266000001</v>
      </c>
      <c r="N26" s="25">
        <f>[9]t_aea_so2_!M31</f>
        <v>35.253560993999997</v>
      </c>
      <c r="O26" s="25">
        <f>[9]t_aea_so2_!N31</f>
        <v>24.307669725</v>
      </c>
      <c r="P26" s="25">
        <f>[9]t_aea_so2_!O31</f>
        <v>31.722956805999999</v>
      </c>
      <c r="Q26" s="25">
        <f>[9]t_aea_so2_!P31</f>
        <v>37.513186484000002</v>
      </c>
    </row>
    <row r="27" spans="1:17" ht="15" customHeight="1" x14ac:dyDescent="0.3">
      <c r="A27" s="7" t="s">
        <v>34</v>
      </c>
      <c r="B27" s="6"/>
      <c r="C27" s="25">
        <f>[9]t_aea_so2_!B32</f>
        <v>84.010222822000003</v>
      </c>
      <c r="D27" s="25">
        <f>[9]t_aea_so2_!C32</f>
        <v>25.000985075999999</v>
      </c>
      <c r="E27" s="25">
        <f>[9]t_aea_so2_!D32</f>
        <v>39.687473355999998</v>
      </c>
      <c r="F27" s="25">
        <f>[9]t_aea_so2_!E32</f>
        <v>35.336646862000002</v>
      </c>
      <c r="G27" s="25">
        <f>[9]t_aea_so2_!F32</f>
        <v>32.922751124000001</v>
      </c>
      <c r="H27" s="25">
        <f>[9]t_aea_so2_!G32</f>
        <v>40.846815307999996</v>
      </c>
      <c r="I27" s="25">
        <f>[9]t_aea_so2_!H32</f>
        <v>31.717397141999999</v>
      </c>
      <c r="J27" s="25">
        <f>[9]t_aea_so2_!I32</f>
        <v>30.663527891000001</v>
      </c>
      <c r="K27" s="25">
        <f>[9]t_aea_so2_!J32</f>
        <v>25.463141473</v>
      </c>
      <c r="L27" s="25">
        <f>[9]t_aea_so2_!K32</f>
        <v>38.135430321999998</v>
      </c>
      <c r="M27" s="25">
        <f>[9]t_aea_so2_!L32</f>
        <v>32.132390268000002</v>
      </c>
      <c r="N27" s="25">
        <f>[9]t_aea_so2_!M32</f>
        <v>27.263023649000001</v>
      </c>
      <c r="O27" s="25">
        <f>[9]t_aea_so2_!N32</f>
        <v>18.231985853000001</v>
      </c>
      <c r="P27" s="25">
        <f>[9]t_aea_so2_!O32</f>
        <v>21.009225163</v>
      </c>
      <c r="Q27" s="25">
        <f>[9]t_aea_so2_!P32</f>
        <v>26.175833598000001</v>
      </c>
    </row>
    <row r="28" spans="1:17" ht="15" customHeight="1" x14ac:dyDescent="0.3">
      <c r="A28" s="6" t="s">
        <v>35</v>
      </c>
      <c r="B28" s="6" t="s">
        <v>36</v>
      </c>
      <c r="C28" s="25">
        <f>[9]t_aea_so2_!B33</f>
        <v>72.585741673000001</v>
      </c>
      <c r="D28" s="25">
        <f>[9]t_aea_so2_!C33</f>
        <v>19.936320730999999</v>
      </c>
      <c r="E28" s="25">
        <f>[9]t_aea_so2_!D33</f>
        <v>34.250627174999998</v>
      </c>
      <c r="F28" s="25">
        <f>[9]t_aea_so2_!E33</f>
        <v>29.461800920000002</v>
      </c>
      <c r="G28" s="25">
        <f>[9]t_aea_so2_!F33</f>
        <v>27.048513765999999</v>
      </c>
      <c r="H28" s="25">
        <f>[9]t_aea_so2_!G33</f>
        <v>34.508284558</v>
      </c>
      <c r="I28" s="25">
        <f>[9]t_aea_so2_!H33</f>
        <v>27.509214928999999</v>
      </c>
      <c r="J28" s="25">
        <f>[9]t_aea_so2_!I33</f>
        <v>25.517531566999999</v>
      </c>
      <c r="K28" s="25">
        <f>[9]t_aea_so2_!J33</f>
        <v>21.846206564999999</v>
      </c>
      <c r="L28" s="25">
        <f>[9]t_aea_so2_!K33</f>
        <v>29.497578292</v>
      </c>
      <c r="M28" s="25">
        <f>[9]t_aea_so2_!L33</f>
        <v>26.461593693000001</v>
      </c>
      <c r="N28" s="25">
        <f>[9]t_aea_so2_!M33</f>
        <v>25.115971900000002</v>
      </c>
      <c r="O28" s="25">
        <f>[9]t_aea_so2_!N33</f>
        <v>16.678823437999998</v>
      </c>
      <c r="P28" s="25">
        <f>[9]t_aea_so2_!O33</f>
        <v>19.353738548999999</v>
      </c>
      <c r="Q28" s="25">
        <f>[9]t_aea_so2_!P33</f>
        <v>22.018429872999999</v>
      </c>
    </row>
    <row r="29" spans="1:17" ht="15" customHeight="1" x14ac:dyDescent="0.3">
      <c r="A29" s="6" t="s">
        <v>37</v>
      </c>
      <c r="B29" s="6" t="s">
        <v>38</v>
      </c>
      <c r="C29" s="25">
        <f>[9]t_aea_so2_!B34</f>
        <v>11.42448115</v>
      </c>
      <c r="D29" s="25">
        <f>[9]t_aea_so2_!C34</f>
        <v>5.0646643449999997</v>
      </c>
      <c r="E29" s="25">
        <f>[9]t_aea_so2_!D34</f>
        <v>5.4368461809999999</v>
      </c>
      <c r="F29" s="25">
        <f>[9]t_aea_so2_!E34</f>
        <v>5.8748459420000003</v>
      </c>
      <c r="G29" s="25">
        <f>[9]t_aea_so2_!F34</f>
        <v>5.8742373590000003</v>
      </c>
      <c r="H29" s="25">
        <f>[9]t_aea_so2_!G34</f>
        <v>6.3385307490000002</v>
      </c>
      <c r="I29" s="25">
        <f>[9]t_aea_so2_!H34</f>
        <v>4.2081822119999996</v>
      </c>
      <c r="J29" s="25">
        <f>[9]t_aea_so2_!I34</f>
        <v>5.1459963240000004</v>
      </c>
      <c r="K29" s="25">
        <f>[9]t_aea_so2_!J34</f>
        <v>3.6169349080000002</v>
      </c>
      <c r="L29" s="25">
        <f>[9]t_aea_so2_!K34</f>
        <v>8.6378520299999995</v>
      </c>
      <c r="M29" s="25">
        <f>[9]t_aea_so2_!L34</f>
        <v>5.6707965749999998</v>
      </c>
      <c r="N29" s="25">
        <f>[9]t_aea_so2_!M34</f>
        <v>2.1470517500000001</v>
      </c>
      <c r="O29" s="25">
        <f>[9]t_aea_so2_!N34</f>
        <v>1.5531624159999999</v>
      </c>
      <c r="P29" s="25">
        <f>[9]t_aea_so2_!O34</f>
        <v>1.655486614</v>
      </c>
      <c r="Q29" s="25">
        <f>[9]t_aea_so2_!P34</f>
        <v>4.1574037260000001</v>
      </c>
    </row>
    <row r="30" spans="1:17" ht="15" customHeight="1" x14ac:dyDescent="0.3">
      <c r="A30" s="7" t="s">
        <v>39</v>
      </c>
      <c r="B30" s="6"/>
      <c r="C30" s="25">
        <f>[9]t_aea_so2_!B35</f>
        <v>186.09579348700001</v>
      </c>
      <c r="D30" s="25">
        <f>[9]t_aea_so2_!C35</f>
        <v>129.421743647</v>
      </c>
      <c r="E30" s="25">
        <f>[9]t_aea_so2_!D35</f>
        <v>67.288345355000004</v>
      </c>
      <c r="F30" s="25">
        <f>[9]t_aea_so2_!E35</f>
        <v>39.610573748999997</v>
      </c>
      <c r="G30" s="25">
        <f>[9]t_aea_so2_!F35</f>
        <v>39.349844247</v>
      </c>
      <c r="H30" s="25">
        <f>[9]t_aea_so2_!G35</f>
        <v>33.127836737000003</v>
      </c>
      <c r="I30" s="25">
        <f>[9]t_aea_so2_!H35</f>
        <v>40.428494250999996</v>
      </c>
      <c r="J30" s="25">
        <f>[9]t_aea_so2_!I35</f>
        <v>45.342369996999999</v>
      </c>
      <c r="K30" s="25">
        <f>[9]t_aea_so2_!J35</f>
        <v>33.256060931</v>
      </c>
      <c r="L30" s="25">
        <f>[9]t_aea_so2_!K35</f>
        <v>31.342740829</v>
      </c>
      <c r="M30" s="25">
        <f>[9]t_aea_so2_!L35</f>
        <v>30.419285624</v>
      </c>
      <c r="N30" s="25">
        <f>[9]t_aea_so2_!M35</f>
        <v>30.651541760000001</v>
      </c>
      <c r="O30" s="25">
        <f>[9]t_aea_so2_!N35</f>
        <v>33.941522376000002</v>
      </c>
      <c r="P30" s="25">
        <f>[9]t_aea_so2_!O35</f>
        <v>37.843619089000001</v>
      </c>
      <c r="Q30" s="25">
        <f>[9]t_aea_so2_!P35</f>
        <v>46.962592272000002</v>
      </c>
    </row>
    <row r="31" spans="1:17" ht="15" customHeight="1" x14ac:dyDescent="0.3">
      <c r="A31" s="6" t="s">
        <v>40</v>
      </c>
      <c r="B31" s="6" t="s">
        <v>41</v>
      </c>
      <c r="C31" s="25">
        <f>[9]t_aea_so2_!B36</f>
        <v>164.705436255</v>
      </c>
      <c r="D31" s="25">
        <f>[9]t_aea_so2_!C36</f>
        <v>114.991375901</v>
      </c>
      <c r="E31" s="25">
        <f>[9]t_aea_so2_!D36</f>
        <v>50.157416849999997</v>
      </c>
      <c r="F31" s="25">
        <f>[9]t_aea_so2_!E36</f>
        <v>20.570014067999999</v>
      </c>
      <c r="G31" s="25">
        <f>[9]t_aea_so2_!F36</f>
        <v>23.376135334000001</v>
      </c>
      <c r="H31" s="25">
        <f>[9]t_aea_so2_!G36</f>
        <v>13.84591311</v>
      </c>
      <c r="I31" s="25">
        <f>[9]t_aea_so2_!H36</f>
        <v>23.479188574999998</v>
      </c>
      <c r="J31" s="25">
        <f>[9]t_aea_so2_!I36</f>
        <v>28.133759427000001</v>
      </c>
      <c r="K31" s="25">
        <f>[9]t_aea_so2_!J36</f>
        <v>18.001835280000002</v>
      </c>
      <c r="L31" s="25">
        <f>[9]t_aea_so2_!K36</f>
        <v>12.680406565</v>
      </c>
      <c r="M31" s="25">
        <f>[9]t_aea_so2_!L36</f>
        <v>12.122225786</v>
      </c>
      <c r="N31" s="25">
        <f>[9]t_aea_so2_!M36</f>
        <v>10.321277199000001</v>
      </c>
      <c r="O31" s="25">
        <f>[9]t_aea_so2_!N36</f>
        <v>20.088383323999999</v>
      </c>
      <c r="P31" s="25">
        <f>[9]t_aea_so2_!O36</f>
        <v>21.024018878</v>
      </c>
      <c r="Q31" s="25">
        <f>[9]t_aea_so2_!P36</f>
        <v>26.838935987999999</v>
      </c>
    </row>
    <row r="32" spans="1:17" ht="15" customHeight="1" x14ac:dyDescent="0.3">
      <c r="A32" s="6" t="s">
        <v>42</v>
      </c>
      <c r="B32" s="6" t="s">
        <v>43</v>
      </c>
      <c r="C32" s="25">
        <f>[9]t_aea_so2_!B37</f>
        <v>21.390357231999999</v>
      </c>
      <c r="D32" s="25">
        <f>[9]t_aea_so2_!C37</f>
        <v>14.430367746</v>
      </c>
      <c r="E32" s="25">
        <f>[9]t_aea_so2_!D37</f>
        <v>17.130928504</v>
      </c>
      <c r="F32" s="25">
        <f>[9]t_aea_so2_!E37</f>
        <v>19.040559681000001</v>
      </c>
      <c r="G32" s="25">
        <f>[9]t_aea_so2_!F37</f>
        <v>15.973708913999999</v>
      </c>
      <c r="H32" s="25">
        <f>[9]t_aea_so2_!G37</f>
        <v>19.281923626000001</v>
      </c>
      <c r="I32" s="25">
        <f>[9]t_aea_so2_!H37</f>
        <v>16.949305675000002</v>
      </c>
      <c r="J32" s="25">
        <f>[9]t_aea_so2_!I37</f>
        <v>17.208610570000001</v>
      </c>
      <c r="K32" s="25">
        <f>[9]t_aea_so2_!J37</f>
        <v>15.254225651</v>
      </c>
      <c r="L32" s="25">
        <f>[9]t_aea_so2_!K37</f>
        <v>18.662334263999998</v>
      </c>
      <c r="M32" s="25">
        <f>[9]t_aea_so2_!L37</f>
        <v>18.297059837999999</v>
      </c>
      <c r="N32" s="25">
        <f>[9]t_aea_so2_!M37</f>
        <v>20.33026456</v>
      </c>
      <c r="O32" s="25">
        <f>[9]t_aea_so2_!N37</f>
        <v>13.853139052</v>
      </c>
      <c r="P32" s="25">
        <f>[9]t_aea_so2_!O37</f>
        <v>16.819600211000001</v>
      </c>
      <c r="Q32" s="25">
        <f>[9]t_aea_so2_!P37</f>
        <v>20.123656283999999</v>
      </c>
    </row>
    <row r="33" spans="1:17" ht="15" customHeight="1" x14ac:dyDescent="0.3">
      <c r="A33" s="6" t="s">
        <v>44</v>
      </c>
      <c r="B33" s="6" t="s">
        <v>45</v>
      </c>
      <c r="C33" s="25">
        <f>[9]t_aea_so2_!B38</f>
        <v>7667.1787198880002</v>
      </c>
      <c r="D33" s="25">
        <f>[9]t_aea_so2_!C38</f>
        <v>4138.1166344980002</v>
      </c>
      <c r="E33" s="25">
        <f>[9]t_aea_so2_!D38</f>
        <v>2724.388758175</v>
      </c>
      <c r="F33" s="25">
        <f>[9]t_aea_so2_!E38</f>
        <v>2011.2124645680001</v>
      </c>
      <c r="G33" s="25">
        <f>[9]t_aea_so2_!F38</f>
        <v>2005.254678521</v>
      </c>
      <c r="H33" s="25">
        <f>[9]t_aea_so2_!G38</f>
        <v>1895.9452801059999</v>
      </c>
      <c r="I33" s="25">
        <f>[9]t_aea_so2_!H38</f>
        <v>1607.600717909</v>
      </c>
      <c r="J33" s="25">
        <f>[9]t_aea_so2_!I38</f>
        <v>1444.8567734200001</v>
      </c>
      <c r="K33" s="25">
        <f>[9]t_aea_so2_!J38</f>
        <v>1110.3640969779999</v>
      </c>
      <c r="L33" s="25">
        <f>[9]t_aea_so2_!K38</f>
        <v>902.93608266299998</v>
      </c>
      <c r="M33" s="25">
        <f>[9]t_aea_so2_!L38</f>
        <v>692.494118125</v>
      </c>
      <c r="N33" s="25">
        <f>[9]t_aea_so2_!M38</f>
        <v>768.50979752000001</v>
      </c>
      <c r="O33" s="25">
        <f>[9]t_aea_so2_!N38</f>
        <v>827.46524039300004</v>
      </c>
      <c r="P33" s="25">
        <f>[9]t_aea_so2_!O38</f>
        <v>868.18258994799999</v>
      </c>
      <c r="Q33" s="25">
        <f>[9]t_aea_so2_!P38</f>
        <v>995.05928054499998</v>
      </c>
    </row>
    <row r="34" spans="1:17" ht="15" customHeight="1" x14ac:dyDescent="0.3">
      <c r="A34" s="6" t="s">
        <v>46</v>
      </c>
      <c r="B34" s="6"/>
      <c r="C34" s="25">
        <f>[9]t_aea_so2_!B39</f>
        <v>1629.518626566</v>
      </c>
      <c r="D34" s="25">
        <f>[9]t_aea_so2_!C39</f>
        <v>1333.441177827</v>
      </c>
      <c r="E34" s="25">
        <f>[9]t_aea_so2_!D39</f>
        <v>302.09376652999998</v>
      </c>
      <c r="F34" s="25">
        <f>[9]t_aea_so2_!E39</f>
        <v>314.09096228499999</v>
      </c>
      <c r="G34" s="25">
        <f>[9]t_aea_so2_!F39</f>
        <v>313.14256420200002</v>
      </c>
      <c r="H34" s="25">
        <f>[9]t_aea_so2_!G39</f>
        <v>222.744332079</v>
      </c>
      <c r="I34" s="25">
        <f>[9]t_aea_so2_!H39</f>
        <v>228.88738771800001</v>
      </c>
      <c r="J34" s="25">
        <f>[9]t_aea_so2_!I39</f>
        <v>177.79765407400001</v>
      </c>
      <c r="K34" s="25">
        <f>[9]t_aea_so2_!J39</f>
        <v>121.16615545800001</v>
      </c>
      <c r="L34" s="25">
        <f>[9]t_aea_so2_!K39</f>
        <v>102.91955226499999</v>
      </c>
      <c r="M34" s="25">
        <f>[9]t_aea_so2_!L39</f>
        <v>114.839587325</v>
      </c>
      <c r="N34" s="25">
        <f>[9]t_aea_so2_!M39</f>
        <v>114.520145722</v>
      </c>
      <c r="O34" s="25">
        <f>[9]t_aea_so2_!N39</f>
        <v>114.609466197</v>
      </c>
      <c r="P34" s="25">
        <f>[9]t_aea_so2_!O39</f>
        <v>116.044417032</v>
      </c>
      <c r="Q34" s="25">
        <f>[9]t_aea_so2_!P39</f>
        <v>112.92373542</v>
      </c>
    </row>
    <row r="35" spans="1:17" ht="15" customHeight="1" x14ac:dyDescent="0.3">
      <c r="A35" s="6" t="s">
        <v>47</v>
      </c>
      <c r="B35" s="6" t="s">
        <v>48</v>
      </c>
      <c r="C35" s="25">
        <f>[9]t_aea_so2_!B40</f>
        <v>29.103987271000001</v>
      </c>
      <c r="D35" s="25">
        <f>[9]t_aea_so2_!C40</f>
        <v>34.206592204000003</v>
      </c>
      <c r="E35" s="25">
        <f>[9]t_aea_so2_!D40</f>
        <v>28.133140236999999</v>
      </c>
      <c r="F35" s="25">
        <f>[9]t_aea_so2_!E40</f>
        <v>21.261563038999999</v>
      </c>
      <c r="G35" s="25">
        <f>[9]t_aea_so2_!F40</f>
        <v>24.184775122000001</v>
      </c>
      <c r="H35" s="25">
        <f>[9]t_aea_so2_!G40</f>
        <v>6.6193949329999997</v>
      </c>
      <c r="I35" s="25">
        <f>[9]t_aea_so2_!H40</f>
        <v>10.917232386</v>
      </c>
      <c r="J35" s="25">
        <f>[9]t_aea_so2_!I40</f>
        <v>11.311303776999999</v>
      </c>
      <c r="K35" s="25">
        <f>[9]t_aea_so2_!J40</f>
        <v>1.191060067</v>
      </c>
      <c r="L35" s="25">
        <f>[9]t_aea_so2_!K40</f>
        <v>1.1921198639999999</v>
      </c>
      <c r="M35" s="25">
        <f>[9]t_aea_so2_!L40</f>
        <v>1.462482415</v>
      </c>
      <c r="N35" s="25">
        <f>[9]t_aea_so2_!M40</f>
        <v>1.786894889</v>
      </c>
      <c r="O35" s="25">
        <f>[9]t_aea_so2_!N40</f>
        <v>2.139416336</v>
      </c>
      <c r="P35" s="25">
        <f>[9]t_aea_so2_!O40</f>
        <v>2.3456265360000002</v>
      </c>
      <c r="Q35" s="25">
        <f>[9]t_aea_so2_!P40</f>
        <v>3.5749347170000001</v>
      </c>
    </row>
    <row r="36" spans="1:17" ht="15" customHeight="1" x14ac:dyDescent="0.3">
      <c r="A36" s="6" t="s">
        <v>49</v>
      </c>
      <c r="B36" s="6" t="s">
        <v>50</v>
      </c>
      <c r="C36" s="25">
        <f>[9]t_aea_so2_!B41</f>
        <v>1600.4146392949999</v>
      </c>
      <c r="D36" s="25">
        <f>[9]t_aea_so2_!C41</f>
        <v>1299.2345856229999</v>
      </c>
      <c r="E36" s="25">
        <f>[9]t_aea_so2_!D41</f>
        <v>273.96062629300002</v>
      </c>
      <c r="F36" s="25">
        <f>[9]t_aea_so2_!E41</f>
        <v>292.82939924599998</v>
      </c>
      <c r="G36" s="25">
        <f>[9]t_aea_so2_!F41</f>
        <v>288.95778907900001</v>
      </c>
      <c r="H36" s="25">
        <f>[9]t_aea_so2_!G41</f>
        <v>216.12493714600001</v>
      </c>
      <c r="I36" s="25">
        <f>[9]t_aea_so2_!H41</f>
        <v>217.97015533199999</v>
      </c>
      <c r="J36" s="25">
        <f>[9]t_aea_so2_!I41</f>
        <v>166.48635029600001</v>
      </c>
      <c r="K36" s="25">
        <f>[9]t_aea_so2_!J41</f>
        <v>119.975095391</v>
      </c>
      <c r="L36" s="25">
        <f>[9]t_aea_so2_!K41</f>
        <v>101.72743240200001</v>
      </c>
      <c r="M36" s="25">
        <f>[9]t_aea_so2_!L41</f>
        <v>113.37710491</v>
      </c>
      <c r="N36" s="25">
        <f>[9]t_aea_so2_!M41</f>
        <v>112.733250834</v>
      </c>
      <c r="O36" s="25">
        <f>[9]t_aea_so2_!N41</f>
        <v>112.47004986100001</v>
      </c>
      <c r="P36" s="25">
        <f>[9]t_aea_so2_!O41</f>
        <v>113.698790496</v>
      </c>
      <c r="Q36" s="25">
        <f>[9]t_aea_so2_!P41</f>
        <v>109.34880070299999</v>
      </c>
    </row>
    <row r="37" spans="1:17" ht="15" customHeight="1" x14ac:dyDescent="0.3">
      <c r="A37" s="6" t="s">
        <v>51</v>
      </c>
      <c r="B37" s="6" t="s">
        <v>52</v>
      </c>
      <c r="C37" s="25">
        <f>[9]t_aea_so2_!B42</f>
        <v>1336.8240912819999</v>
      </c>
      <c r="D37" s="25">
        <f>[9]t_aea_so2_!C42</f>
        <v>1036.976283384</v>
      </c>
      <c r="E37" s="25">
        <f>[9]t_aea_so2_!D42</f>
        <v>547.89944557700005</v>
      </c>
      <c r="F37" s="25">
        <f>[9]t_aea_so2_!E42</f>
        <v>224.22548039399999</v>
      </c>
      <c r="G37" s="25">
        <f>[9]t_aea_so2_!F42</f>
        <v>276.32311708600002</v>
      </c>
      <c r="H37" s="25">
        <f>[9]t_aea_so2_!G42</f>
        <v>134.14421412799999</v>
      </c>
      <c r="I37" s="25">
        <f>[9]t_aea_so2_!H42</f>
        <v>222.707112244</v>
      </c>
      <c r="J37" s="25">
        <f>[9]t_aea_so2_!I42</f>
        <v>266.66579808699998</v>
      </c>
      <c r="K37" s="25">
        <f>[9]t_aea_so2_!J42</f>
        <v>207.61951757400001</v>
      </c>
      <c r="L37" s="25">
        <f>[9]t_aea_so2_!K42</f>
        <v>139.772010782</v>
      </c>
      <c r="M37" s="25">
        <f>[9]t_aea_so2_!L42</f>
        <v>128.362087129</v>
      </c>
      <c r="N37" s="25">
        <f>[9]t_aea_so2_!M42</f>
        <v>121.099164558</v>
      </c>
      <c r="O37" s="25">
        <f>[9]t_aea_so2_!N42</f>
        <v>237.32035499099999</v>
      </c>
      <c r="P37" s="25">
        <f>[9]t_aea_so2_!O42</f>
        <v>240.61270875299999</v>
      </c>
      <c r="Q37" s="25">
        <f>[9]t_aea_so2_!P42</f>
        <v>296.91977168300002</v>
      </c>
    </row>
    <row r="38" spans="1:17" ht="15" customHeight="1" x14ac:dyDescent="0.3">
      <c r="A38" s="6" t="s">
        <v>53</v>
      </c>
      <c r="B38" s="6"/>
      <c r="C38" s="25">
        <f>[9]t_aea_so2_!B43</f>
        <v>320.34712675200001</v>
      </c>
      <c r="D38" s="25">
        <f>[9]t_aea_so2_!C43</f>
        <v>441.451355331</v>
      </c>
      <c r="E38" s="25">
        <f>[9]t_aea_so2_!D43</f>
        <v>477.08419300000003</v>
      </c>
      <c r="F38" s="25">
        <f>[9]t_aea_so2_!E43</f>
        <v>262.63254716699998</v>
      </c>
      <c r="G38" s="25">
        <f>[9]t_aea_so2_!F43</f>
        <v>291.04542692000001</v>
      </c>
      <c r="H38" s="25">
        <f>[9]t_aea_so2_!G43</f>
        <v>247.61439836299999</v>
      </c>
      <c r="I38" s="25">
        <f>[9]t_aea_so2_!H43</f>
        <v>230.74202690199999</v>
      </c>
      <c r="J38" s="25">
        <f>[9]t_aea_so2_!I43</f>
        <v>275.68450072000002</v>
      </c>
      <c r="K38" s="25">
        <f>[9]t_aea_so2_!J43</f>
        <v>45.415190164000002</v>
      </c>
      <c r="L38" s="25">
        <f>[9]t_aea_so2_!K43</f>
        <v>45.810017766000001</v>
      </c>
      <c r="M38" s="25">
        <f>[9]t_aea_so2_!L43</f>
        <v>43.358613159000001</v>
      </c>
      <c r="N38" s="25">
        <f>[9]t_aea_so2_!M43</f>
        <v>42.444649667</v>
      </c>
      <c r="O38" s="25">
        <f>[9]t_aea_so2_!N43</f>
        <v>43.626677776000001</v>
      </c>
      <c r="P38" s="25">
        <f>[9]t_aea_so2_!O43</f>
        <v>40.347843177000001</v>
      </c>
      <c r="Q38" s="25">
        <f>[9]t_aea_so2_!P43</f>
        <v>18.894741789000001</v>
      </c>
    </row>
    <row r="39" spans="1:17" ht="15" customHeight="1" x14ac:dyDescent="0.3">
      <c r="A39" s="6" t="s">
        <v>54</v>
      </c>
      <c r="B39" s="6" t="s">
        <v>55</v>
      </c>
      <c r="C39" s="25">
        <f>[9]t_aea_so2_!B44</f>
        <v>37.938801914000003</v>
      </c>
      <c r="D39" s="25">
        <f>[9]t_aea_so2_!C44</f>
        <v>49.181804014999997</v>
      </c>
      <c r="E39" s="25">
        <f>[9]t_aea_so2_!D44</f>
        <v>59.623153709999997</v>
      </c>
      <c r="F39" s="25">
        <f>[9]t_aea_so2_!E44</f>
        <v>33.360075842000001</v>
      </c>
      <c r="G39" s="25">
        <f>[9]t_aea_so2_!F44</f>
        <v>38.861821737</v>
      </c>
      <c r="H39" s="25">
        <f>[9]t_aea_so2_!G44</f>
        <v>32.174906843999999</v>
      </c>
      <c r="I39" s="25">
        <f>[9]t_aea_so2_!H44</f>
        <v>31.093992768</v>
      </c>
      <c r="J39" s="25">
        <f>[9]t_aea_so2_!I44</f>
        <v>37.744142242000002</v>
      </c>
      <c r="K39" s="25">
        <f>[9]t_aea_so2_!J44</f>
        <v>5.2031108890000004</v>
      </c>
      <c r="L39" s="25">
        <f>[9]t_aea_so2_!K44</f>
        <v>5.276709232</v>
      </c>
      <c r="M39" s="25">
        <f>[9]t_aea_so2_!L44</f>
        <v>5.1530524040000003</v>
      </c>
      <c r="N39" s="25">
        <f>[9]t_aea_so2_!M44</f>
        <v>4.9328517180000002</v>
      </c>
      <c r="O39" s="25">
        <f>[9]t_aea_so2_!N44</f>
        <v>4.9534971839999997</v>
      </c>
      <c r="P39" s="25">
        <f>[9]t_aea_so2_!O44</f>
        <v>4.6137445269999997</v>
      </c>
      <c r="Q39" s="25">
        <f>[9]t_aea_so2_!P44</f>
        <v>2.7507782089999999</v>
      </c>
    </row>
    <row r="40" spans="1:17" ht="15" customHeight="1" x14ac:dyDescent="0.3">
      <c r="A40" s="6" t="s">
        <v>56</v>
      </c>
      <c r="B40" s="6" t="s">
        <v>148</v>
      </c>
      <c r="C40" s="25">
        <f>[9]t_aea_so2_!B45</f>
        <v>115.833551318</v>
      </c>
      <c r="D40" s="25">
        <f>[9]t_aea_so2_!C45</f>
        <v>194.94682319</v>
      </c>
      <c r="E40" s="25">
        <f>[9]t_aea_so2_!D45</f>
        <v>175.74990783000001</v>
      </c>
      <c r="F40" s="25">
        <f>[9]t_aea_so2_!E45</f>
        <v>89.545401666999993</v>
      </c>
      <c r="G40" s="25">
        <f>[9]t_aea_so2_!F45</f>
        <v>101.04178151399999</v>
      </c>
      <c r="H40" s="25">
        <f>[9]t_aea_so2_!G45</f>
        <v>74.197716850999996</v>
      </c>
      <c r="I40" s="25">
        <f>[9]t_aea_so2_!H45</f>
        <v>78.991966722000001</v>
      </c>
      <c r="J40" s="25">
        <f>[9]t_aea_so2_!I45</f>
        <v>90.530187579</v>
      </c>
      <c r="K40" s="25">
        <f>[9]t_aea_so2_!J45</f>
        <v>16.189731017</v>
      </c>
      <c r="L40" s="25">
        <f>[9]t_aea_so2_!K45</f>
        <v>15.48075351</v>
      </c>
      <c r="M40" s="25">
        <f>[9]t_aea_so2_!L45</f>
        <v>14.730946243</v>
      </c>
      <c r="N40" s="25">
        <f>[9]t_aea_so2_!M45</f>
        <v>14.41904731</v>
      </c>
      <c r="O40" s="25">
        <f>[9]t_aea_so2_!N45</f>
        <v>14.571207079000001</v>
      </c>
      <c r="P40" s="25">
        <f>[9]t_aea_so2_!O45</f>
        <v>13.686438318</v>
      </c>
      <c r="Q40" s="25">
        <f>[9]t_aea_so2_!P45</f>
        <v>6.5318628619999997</v>
      </c>
    </row>
    <row r="41" spans="1:17" ht="15" customHeight="1" x14ac:dyDescent="0.3">
      <c r="A41" s="6" t="s">
        <v>57</v>
      </c>
      <c r="B41" s="6" t="s">
        <v>149</v>
      </c>
      <c r="C41" s="25">
        <f>[9]t_aea_so2_!B46</f>
        <v>166.57477352000001</v>
      </c>
      <c r="D41" s="25">
        <f>[9]t_aea_so2_!C46</f>
        <v>197.322728125</v>
      </c>
      <c r="E41" s="25">
        <f>[9]t_aea_so2_!D46</f>
        <v>241.71113145999999</v>
      </c>
      <c r="F41" s="25">
        <f>[9]t_aea_so2_!E46</f>
        <v>139.727069658</v>
      </c>
      <c r="G41" s="25">
        <f>[9]t_aea_so2_!F46</f>
        <v>151.14182367000001</v>
      </c>
      <c r="H41" s="25">
        <f>[9]t_aea_so2_!G46</f>
        <v>141.24177466800001</v>
      </c>
      <c r="I41" s="25">
        <f>[9]t_aea_so2_!H46</f>
        <v>120.656067412</v>
      </c>
      <c r="J41" s="25">
        <f>[9]t_aea_so2_!I46</f>
        <v>147.4101709</v>
      </c>
      <c r="K41" s="25">
        <f>[9]t_aea_so2_!J46</f>
        <v>24.022348258000001</v>
      </c>
      <c r="L41" s="25">
        <f>[9]t_aea_so2_!K46</f>
        <v>25.052555025</v>
      </c>
      <c r="M41" s="25">
        <f>[9]t_aea_so2_!L46</f>
        <v>23.474614511999999</v>
      </c>
      <c r="N41" s="25">
        <f>[9]t_aea_so2_!M46</f>
        <v>23.092750638999998</v>
      </c>
      <c r="O41" s="25">
        <f>[9]t_aea_so2_!N46</f>
        <v>24.101973514000001</v>
      </c>
      <c r="P41" s="25">
        <f>[9]t_aea_so2_!O46</f>
        <v>22.047660332</v>
      </c>
      <c r="Q41" s="25">
        <f>[9]t_aea_so2_!P46</f>
        <v>9.6121007190000007</v>
      </c>
    </row>
    <row r="42" spans="1:17" ht="15" customHeight="1" x14ac:dyDescent="0.3">
      <c r="A42" s="6" t="s">
        <v>58</v>
      </c>
      <c r="B42" s="6"/>
      <c r="C42" s="25">
        <f>[9]t_aea_so2_!B47</f>
        <v>2031.532563363</v>
      </c>
      <c r="D42" s="25">
        <f>[9]t_aea_so2_!C47</f>
        <v>1765.967048708</v>
      </c>
      <c r="E42" s="25">
        <f>[9]t_aea_so2_!D47</f>
        <v>1620.8248351320001</v>
      </c>
      <c r="F42" s="25">
        <f>[9]t_aea_so2_!E47</f>
        <v>1144.8814699980001</v>
      </c>
      <c r="G42" s="25">
        <f>[9]t_aea_so2_!F47</f>
        <v>985.26846872099998</v>
      </c>
      <c r="H42" s="25">
        <f>[9]t_aea_so2_!G47</f>
        <v>782.89841462599998</v>
      </c>
      <c r="I42" s="25">
        <f>[9]t_aea_so2_!H47</f>
        <v>905.75022373000002</v>
      </c>
      <c r="J42" s="25">
        <f>[9]t_aea_so2_!I47</f>
        <v>932.18393177300004</v>
      </c>
      <c r="K42" s="25">
        <f>[9]t_aea_so2_!J47</f>
        <v>924.80400607399997</v>
      </c>
      <c r="L42" s="25">
        <f>[9]t_aea_so2_!K47</f>
        <v>916.44476340799997</v>
      </c>
      <c r="M42" s="25">
        <f>[9]t_aea_so2_!L47</f>
        <v>954.33266883700003</v>
      </c>
      <c r="N42" s="25">
        <f>[9]t_aea_so2_!M47</f>
        <v>1060.225948367</v>
      </c>
      <c r="O42" s="25">
        <f>[9]t_aea_so2_!N47</f>
        <v>511.71602938000001</v>
      </c>
      <c r="P42" s="25">
        <f>[9]t_aea_so2_!O47</f>
        <v>694.56140064399995</v>
      </c>
      <c r="Q42" s="25">
        <f>[9]t_aea_so2_!P47</f>
        <v>891.01035023099996</v>
      </c>
    </row>
    <row r="43" spans="1:17" ht="15" customHeight="1" x14ac:dyDescent="0.3">
      <c r="A43" s="6" t="s">
        <v>59</v>
      </c>
      <c r="B43" s="6" t="s">
        <v>60</v>
      </c>
      <c r="C43" s="25">
        <f>[9]t_aea_so2_!B48</f>
        <v>53.934181723000002</v>
      </c>
      <c r="D43" s="25">
        <f>[9]t_aea_so2_!C48</f>
        <v>39.769164431999997</v>
      </c>
      <c r="E43" s="25">
        <f>[9]t_aea_so2_!D48</f>
        <v>33.910226066</v>
      </c>
      <c r="F43" s="25">
        <f>[9]t_aea_so2_!E48</f>
        <v>32.325993081999997</v>
      </c>
      <c r="G43" s="25">
        <f>[9]t_aea_so2_!F48</f>
        <v>45.328102542000003</v>
      </c>
      <c r="H43" s="25">
        <f>[9]t_aea_so2_!G48</f>
        <v>30.001796198000001</v>
      </c>
      <c r="I43" s="25">
        <f>[9]t_aea_so2_!H48</f>
        <v>17.165586473000001</v>
      </c>
      <c r="J43" s="25">
        <f>[9]t_aea_so2_!I48</f>
        <v>16.426344595</v>
      </c>
      <c r="K43" s="25">
        <f>[9]t_aea_so2_!J48</f>
        <v>7.4637520039999998</v>
      </c>
      <c r="L43" s="25">
        <f>[9]t_aea_so2_!K48</f>
        <v>6.8532840820000001</v>
      </c>
      <c r="M43" s="25">
        <f>[9]t_aea_so2_!L48</f>
        <v>9.7314138319999994</v>
      </c>
      <c r="N43" s="25">
        <f>[9]t_aea_so2_!M48</f>
        <v>9.7241093440000004</v>
      </c>
      <c r="O43" s="25">
        <f>[9]t_aea_so2_!N48</f>
        <v>8.5976134349999995</v>
      </c>
      <c r="P43" s="25">
        <f>[9]t_aea_so2_!O48</f>
        <v>8.8654935810000008</v>
      </c>
      <c r="Q43" s="25">
        <f>[9]t_aea_so2_!P48</f>
        <v>9.3800391199999993</v>
      </c>
    </row>
    <row r="44" spans="1:17" ht="15" customHeight="1" x14ac:dyDescent="0.3">
      <c r="A44" s="6" t="s">
        <v>61</v>
      </c>
      <c r="B44" s="6" t="s">
        <v>62</v>
      </c>
      <c r="C44" s="25">
        <f>[9]t_aea_so2_!B49</f>
        <v>1122.2607779120001</v>
      </c>
      <c r="D44" s="25">
        <f>[9]t_aea_so2_!C49</f>
        <v>951.99914256500006</v>
      </c>
      <c r="E44" s="25">
        <f>[9]t_aea_so2_!D49</f>
        <v>749.569999553</v>
      </c>
      <c r="F44" s="25">
        <f>[9]t_aea_so2_!E49</f>
        <v>456.52316378299997</v>
      </c>
      <c r="G44" s="25">
        <f>[9]t_aea_so2_!F49</f>
        <v>357.69217571500002</v>
      </c>
      <c r="H44" s="25">
        <f>[9]t_aea_so2_!G49</f>
        <v>141.036923825</v>
      </c>
      <c r="I44" s="25">
        <f>[9]t_aea_so2_!H49</f>
        <v>116.270112048</v>
      </c>
      <c r="J44" s="25">
        <f>[9]t_aea_so2_!I49</f>
        <v>104.90359562499999</v>
      </c>
      <c r="K44" s="25">
        <f>[9]t_aea_so2_!J49</f>
        <v>67.696639310999998</v>
      </c>
      <c r="L44" s="25">
        <f>[9]t_aea_so2_!K49</f>
        <v>48.132656003999998</v>
      </c>
      <c r="M44" s="25">
        <f>[9]t_aea_so2_!L49</f>
        <v>42.871486238000003</v>
      </c>
      <c r="N44" s="25">
        <f>[9]t_aea_so2_!M49</f>
        <v>38.346377584000003</v>
      </c>
      <c r="O44" s="25">
        <f>[9]t_aea_so2_!N49</f>
        <v>64.427559291999998</v>
      </c>
      <c r="P44" s="25">
        <f>[9]t_aea_so2_!O49</f>
        <v>39.517821900999998</v>
      </c>
      <c r="Q44" s="25">
        <f>[9]t_aea_so2_!P49</f>
        <v>30.823000512</v>
      </c>
    </row>
    <row r="45" spans="1:17" ht="15" customHeight="1" x14ac:dyDescent="0.3">
      <c r="A45" s="6" t="s">
        <v>63</v>
      </c>
      <c r="B45" s="6" t="s">
        <v>64</v>
      </c>
      <c r="C45" s="25">
        <f>[9]t_aea_so2_!B50</f>
        <v>806.07508147999999</v>
      </c>
      <c r="D45" s="25">
        <f>[9]t_aea_so2_!C50</f>
        <v>737.92290918000003</v>
      </c>
      <c r="E45" s="25">
        <f>[9]t_aea_so2_!D50</f>
        <v>812.30134090199999</v>
      </c>
      <c r="F45" s="25">
        <f>[9]t_aea_so2_!E50</f>
        <v>639.167265563</v>
      </c>
      <c r="G45" s="25">
        <f>[9]t_aea_so2_!F50</f>
        <v>569.36142796399997</v>
      </c>
      <c r="H45" s="25">
        <f>[9]t_aea_so2_!G50</f>
        <v>597.31245810999997</v>
      </c>
      <c r="I45" s="25">
        <f>[9]t_aea_so2_!H50</f>
        <v>760.57172967199995</v>
      </c>
      <c r="J45" s="25">
        <f>[9]t_aea_so2_!I50</f>
        <v>798.36906550900005</v>
      </c>
      <c r="K45" s="25">
        <f>[9]t_aea_so2_!J50</f>
        <v>847.43862651200004</v>
      </c>
      <c r="L45" s="25">
        <f>[9]t_aea_so2_!K50</f>
        <v>859.09485593500006</v>
      </c>
      <c r="M45" s="25">
        <f>[9]t_aea_so2_!L50</f>
        <v>899.27407427599996</v>
      </c>
      <c r="N45" s="25">
        <f>[9]t_aea_so2_!M50</f>
        <v>1010.008017264</v>
      </c>
      <c r="O45" s="25">
        <f>[9]t_aea_so2_!N50</f>
        <v>436.56993010399998</v>
      </c>
      <c r="P45" s="25">
        <f>[9]t_aea_so2_!O50</f>
        <v>643.19011705499997</v>
      </c>
      <c r="Q45" s="25">
        <f>[9]t_aea_so2_!P50</f>
        <v>846.79441472200006</v>
      </c>
    </row>
    <row r="46" spans="1:17" ht="15" customHeight="1" x14ac:dyDescent="0.3">
      <c r="A46" s="6" t="s">
        <v>65</v>
      </c>
      <c r="B46" s="6" t="s">
        <v>66</v>
      </c>
      <c r="C46" s="25">
        <f>[9]t_aea_so2_!B51</f>
        <v>38.312558752999998</v>
      </c>
      <c r="D46" s="25">
        <f>[9]t_aea_so2_!C51</f>
        <v>28.147315448000001</v>
      </c>
      <c r="E46" s="25">
        <f>[9]t_aea_so2_!D51</f>
        <v>18.708753399999999</v>
      </c>
      <c r="F46" s="25">
        <f>[9]t_aea_so2_!E51</f>
        <v>12.244540110000001</v>
      </c>
      <c r="G46" s="25">
        <f>[9]t_aea_so2_!F51</f>
        <v>8.6119084650000008</v>
      </c>
      <c r="H46" s="25">
        <f>[9]t_aea_so2_!G51</f>
        <v>10.002418955</v>
      </c>
      <c r="I46" s="25">
        <f>[9]t_aea_so2_!H51</f>
        <v>6.6635881159999997</v>
      </c>
      <c r="J46" s="25">
        <f>[9]t_aea_so2_!I51</f>
        <v>6.9017300080000004</v>
      </c>
      <c r="K46" s="25">
        <f>[9]t_aea_so2_!J51</f>
        <v>1.3705997130000001</v>
      </c>
      <c r="L46" s="25">
        <f>[9]t_aea_so2_!K51</f>
        <v>1.500047863</v>
      </c>
      <c r="M46" s="25">
        <f>[9]t_aea_so2_!L51</f>
        <v>1.534663635</v>
      </c>
      <c r="N46" s="25">
        <f>[9]t_aea_so2_!M51</f>
        <v>1.3555679119999999</v>
      </c>
      <c r="O46" s="25">
        <f>[9]t_aea_so2_!N51</f>
        <v>1.2793738859999999</v>
      </c>
      <c r="P46" s="25">
        <f>[9]t_aea_so2_!O51</f>
        <v>1.8237647960000001</v>
      </c>
      <c r="Q46" s="25">
        <f>[9]t_aea_so2_!P51</f>
        <v>2.499822311</v>
      </c>
    </row>
    <row r="47" spans="1:17" ht="15" customHeight="1" x14ac:dyDescent="0.3">
      <c r="A47" s="6" t="s">
        <v>67</v>
      </c>
      <c r="B47" s="6" t="s">
        <v>68</v>
      </c>
      <c r="C47" s="25">
        <f>[9]t_aea_so2_!B52</f>
        <v>10.949963494</v>
      </c>
      <c r="D47" s="25">
        <f>[9]t_aea_so2_!C52</f>
        <v>8.1285170830000002</v>
      </c>
      <c r="E47" s="25">
        <f>[9]t_aea_so2_!D52</f>
        <v>6.3345152110000003</v>
      </c>
      <c r="F47" s="25">
        <f>[9]t_aea_so2_!E52</f>
        <v>4.6205074609999999</v>
      </c>
      <c r="G47" s="25">
        <f>[9]t_aea_so2_!F52</f>
        <v>4.2748540339999996</v>
      </c>
      <c r="H47" s="25">
        <f>[9]t_aea_so2_!G52</f>
        <v>4.5448175380000002</v>
      </c>
      <c r="I47" s="25">
        <f>[9]t_aea_so2_!H52</f>
        <v>5.0792074200000004</v>
      </c>
      <c r="J47" s="25">
        <f>[9]t_aea_so2_!I52</f>
        <v>5.5831960350000003</v>
      </c>
      <c r="K47" s="25">
        <f>[9]t_aea_so2_!J52</f>
        <v>0.83438853400000002</v>
      </c>
      <c r="L47" s="25">
        <f>[9]t_aea_so2_!K52</f>
        <v>0.86391952299999997</v>
      </c>
      <c r="M47" s="25">
        <f>[9]t_aea_so2_!L52</f>
        <v>0.92103085600000001</v>
      </c>
      <c r="N47" s="25">
        <f>[9]t_aea_so2_!M52</f>
        <v>0.79187626200000005</v>
      </c>
      <c r="O47" s="25">
        <f>[9]t_aea_so2_!N52</f>
        <v>0.84155266399999995</v>
      </c>
      <c r="P47" s="25">
        <f>[9]t_aea_so2_!O52</f>
        <v>1.1642033110000001</v>
      </c>
      <c r="Q47" s="25">
        <f>[9]t_aea_so2_!P52</f>
        <v>1.5130735660000001</v>
      </c>
    </row>
    <row r="48" spans="1:17" ht="15" customHeight="1" x14ac:dyDescent="0.3">
      <c r="A48" s="6" t="s">
        <v>69</v>
      </c>
      <c r="B48" s="6" t="s">
        <v>70</v>
      </c>
      <c r="C48" s="25">
        <f>[9]t_aea_so2_!B53</f>
        <v>100.027086899</v>
      </c>
      <c r="D48" s="25">
        <f>[9]t_aea_so2_!C53</f>
        <v>90.372777456999998</v>
      </c>
      <c r="E48" s="25">
        <f>[9]t_aea_so2_!D53</f>
        <v>111.79955715299999</v>
      </c>
      <c r="F48" s="25">
        <f>[9]t_aea_so2_!E53</f>
        <v>83.625811502000005</v>
      </c>
      <c r="G48" s="25">
        <f>[9]t_aea_so2_!F53</f>
        <v>102.859468206</v>
      </c>
      <c r="H48" s="25">
        <f>[9]t_aea_so2_!G53</f>
        <v>118.651227963</v>
      </c>
      <c r="I48" s="25">
        <f>[9]t_aea_so2_!H53</f>
        <v>73.751453308999999</v>
      </c>
      <c r="J48" s="25">
        <f>[9]t_aea_so2_!I53</f>
        <v>75.025587267000006</v>
      </c>
      <c r="K48" s="25">
        <f>[9]t_aea_so2_!J53</f>
        <v>16.283052526999999</v>
      </c>
      <c r="L48" s="25">
        <f>[9]t_aea_so2_!K53</f>
        <v>16.699316558</v>
      </c>
      <c r="M48" s="25">
        <f>[9]t_aea_so2_!L53</f>
        <v>15.881171324</v>
      </c>
      <c r="N48" s="25">
        <f>[9]t_aea_so2_!M53</f>
        <v>16.195762666</v>
      </c>
      <c r="O48" s="25">
        <f>[9]t_aea_so2_!N53</f>
        <v>16.015135233999999</v>
      </c>
      <c r="P48" s="25">
        <f>[9]t_aea_so2_!O53</f>
        <v>13.912808440999999</v>
      </c>
      <c r="Q48" s="25">
        <f>[9]t_aea_so2_!P53</f>
        <v>5.5259712350000001</v>
      </c>
    </row>
    <row r="49" spans="1:17" ht="15" customHeight="1" x14ac:dyDescent="0.3">
      <c r="A49" s="6" t="s">
        <v>71</v>
      </c>
      <c r="B49" s="6"/>
      <c r="C49" s="25">
        <f>[9]t_aea_so2_!B54</f>
        <v>53.115584054000003</v>
      </c>
      <c r="D49" s="25">
        <f>[9]t_aea_so2_!C54</f>
        <v>49.156670042999998</v>
      </c>
      <c r="E49" s="25">
        <f>[9]t_aea_so2_!D54</f>
        <v>39.823722965999998</v>
      </c>
      <c r="F49" s="25">
        <f>[9]t_aea_so2_!E54</f>
        <v>32.243996242999998</v>
      </c>
      <c r="G49" s="25">
        <f>[9]t_aea_so2_!F54</f>
        <v>31.975196832999998</v>
      </c>
      <c r="H49" s="25">
        <f>[9]t_aea_so2_!G54</f>
        <v>21.168123862000002</v>
      </c>
      <c r="I49" s="25">
        <f>[9]t_aea_so2_!H54</f>
        <v>24.091498361999999</v>
      </c>
      <c r="J49" s="25">
        <f>[9]t_aea_so2_!I54</f>
        <v>24.957070337000001</v>
      </c>
      <c r="K49" s="25">
        <f>[9]t_aea_so2_!J54</f>
        <v>6.8305368729999998</v>
      </c>
      <c r="L49" s="25">
        <f>[9]t_aea_so2_!K54</f>
        <v>6.9294140259999999</v>
      </c>
      <c r="M49" s="25">
        <f>[9]t_aea_so2_!L54</f>
        <v>6.7995020630000003</v>
      </c>
      <c r="N49" s="25">
        <f>[9]t_aea_so2_!M54</f>
        <v>7.1539313980000001</v>
      </c>
      <c r="O49" s="25">
        <f>[9]t_aea_so2_!N54</f>
        <v>7.493613903</v>
      </c>
      <c r="P49" s="25">
        <f>[9]t_aea_so2_!O54</f>
        <v>6.6658183470000001</v>
      </c>
      <c r="Q49" s="25">
        <f>[9]t_aea_so2_!P54</f>
        <v>7.8894044509999999</v>
      </c>
    </row>
    <row r="50" spans="1:17" ht="15" customHeight="1" x14ac:dyDescent="0.3">
      <c r="A50" s="7" t="s">
        <v>72</v>
      </c>
      <c r="B50" s="6"/>
      <c r="C50" s="25">
        <f>[9]t_aea_so2_!B55</f>
        <v>36.728463542</v>
      </c>
      <c r="D50" s="25">
        <f>[9]t_aea_so2_!C55</f>
        <v>36.193825822999997</v>
      </c>
      <c r="E50" s="25">
        <f>[9]t_aea_so2_!D55</f>
        <v>29.806346012999999</v>
      </c>
      <c r="F50" s="25">
        <f>[9]t_aea_so2_!E55</f>
        <v>24.765693567</v>
      </c>
      <c r="G50" s="25">
        <f>[9]t_aea_so2_!F55</f>
        <v>25.569596473000001</v>
      </c>
      <c r="H50" s="25">
        <f>[9]t_aea_so2_!G55</f>
        <v>13.690579646</v>
      </c>
      <c r="I50" s="25">
        <f>[9]t_aea_so2_!H55</f>
        <v>15.351188630999999</v>
      </c>
      <c r="J50" s="25">
        <f>[9]t_aea_so2_!I55</f>
        <v>15.609700192</v>
      </c>
      <c r="K50" s="25">
        <f>[9]t_aea_so2_!J55</f>
        <v>2.6112157570000001</v>
      </c>
      <c r="L50" s="25">
        <f>[9]t_aea_so2_!K55</f>
        <v>2.5488190039999998</v>
      </c>
      <c r="M50" s="25">
        <f>[9]t_aea_so2_!L55</f>
        <v>2.410293598</v>
      </c>
      <c r="N50" s="25">
        <f>[9]t_aea_so2_!M55</f>
        <v>2.4916323820000001</v>
      </c>
      <c r="O50" s="25">
        <f>[9]t_aea_so2_!N55</f>
        <v>2.7125008739999998</v>
      </c>
      <c r="P50" s="25">
        <f>[9]t_aea_so2_!O55</f>
        <v>2.399397182</v>
      </c>
      <c r="Q50" s="25">
        <f>[9]t_aea_so2_!P55</f>
        <v>3.0972808060000001</v>
      </c>
    </row>
    <row r="51" spans="1:17" ht="15" customHeight="1" x14ac:dyDescent="0.3">
      <c r="A51" s="6" t="s">
        <v>73</v>
      </c>
      <c r="B51" s="6" t="s">
        <v>74</v>
      </c>
      <c r="C51" s="25">
        <f>[9]t_aea_so2_!B56</f>
        <v>13.900101467000001</v>
      </c>
      <c r="D51" s="25">
        <f>[9]t_aea_so2_!C56</f>
        <v>10.377260146999999</v>
      </c>
      <c r="E51" s="25">
        <f>[9]t_aea_so2_!D56</f>
        <v>8.322732684</v>
      </c>
      <c r="F51" s="25">
        <f>[9]t_aea_so2_!E56</f>
        <v>8.0900620050000001</v>
      </c>
      <c r="G51" s="25">
        <f>[9]t_aea_so2_!F56</f>
        <v>7.9978894279999997</v>
      </c>
      <c r="H51" s="25">
        <f>[9]t_aea_so2_!G56</f>
        <v>5.9939463420000001</v>
      </c>
      <c r="I51" s="25">
        <f>[9]t_aea_so2_!H56</f>
        <v>5.7231346710000004</v>
      </c>
      <c r="J51" s="25">
        <f>[9]t_aea_so2_!I56</f>
        <v>5.838178407</v>
      </c>
      <c r="K51" s="25">
        <f>[9]t_aea_so2_!J56</f>
        <v>0.84790986800000001</v>
      </c>
      <c r="L51" s="25">
        <f>[9]t_aea_so2_!K56</f>
        <v>0.74781907400000003</v>
      </c>
      <c r="M51" s="25">
        <f>[9]t_aea_so2_!L56</f>
        <v>0.56778903000000003</v>
      </c>
      <c r="N51" s="25">
        <f>[9]t_aea_so2_!M56</f>
        <v>0.58224114800000004</v>
      </c>
      <c r="O51" s="25">
        <f>[9]t_aea_so2_!N56</f>
        <v>0.66071286600000001</v>
      </c>
      <c r="P51" s="25">
        <f>[9]t_aea_so2_!O56</f>
        <v>0.36043373499999998</v>
      </c>
      <c r="Q51" s="25">
        <f>[9]t_aea_so2_!P56</f>
        <v>0.39839803899999998</v>
      </c>
    </row>
    <row r="52" spans="1:17" ht="15" customHeight="1" x14ac:dyDescent="0.3">
      <c r="A52" s="6" t="s">
        <v>75</v>
      </c>
      <c r="B52" s="6" t="s">
        <v>76</v>
      </c>
      <c r="C52" s="25">
        <f>[9]t_aea_so2_!B57</f>
        <v>22.828362075000001</v>
      </c>
      <c r="D52" s="25">
        <f>[9]t_aea_so2_!C57</f>
        <v>25.816565677</v>
      </c>
      <c r="E52" s="25">
        <f>[9]t_aea_so2_!D57</f>
        <v>21.483613329000001</v>
      </c>
      <c r="F52" s="25">
        <f>[9]t_aea_so2_!E57</f>
        <v>16.675631562</v>
      </c>
      <c r="G52" s="25">
        <f>[9]t_aea_so2_!F57</f>
        <v>17.571707044</v>
      </c>
      <c r="H52" s="25">
        <f>[9]t_aea_so2_!G57</f>
        <v>7.6966333029999996</v>
      </c>
      <c r="I52" s="25">
        <f>[9]t_aea_so2_!H57</f>
        <v>9.6280539600000008</v>
      </c>
      <c r="J52" s="25">
        <f>[9]t_aea_so2_!I57</f>
        <v>9.7715217840000008</v>
      </c>
      <c r="K52" s="25">
        <f>[9]t_aea_so2_!J57</f>
        <v>1.7633058880000001</v>
      </c>
      <c r="L52" s="25">
        <f>[9]t_aea_so2_!K57</f>
        <v>1.8009999299999999</v>
      </c>
      <c r="M52" s="25">
        <f>[9]t_aea_so2_!L57</f>
        <v>1.8425045680000001</v>
      </c>
      <c r="N52" s="25">
        <f>[9]t_aea_so2_!M57</f>
        <v>1.9093912340000001</v>
      </c>
      <c r="O52" s="25">
        <f>[9]t_aea_so2_!N57</f>
        <v>2.0517880079999999</v>
      </c>
      <c r="P52" s="25">
        <f>[9]t_aea_so2_!O57</f>
        <v>2.038963447</v>
      </c>
      <c r="Q52" s="25">
        <f>[9]t_aea_so2_!P57</f>
        <v>2.6988827670000002</v>
      </c>
    </row>
    <row r="53" spans="1:17" ht="15" customHeight="1" x14ac:dyDescent="0.3">
      <c r="A53" s="7" t="s">
        <v>77</v>
      </c>
      <c r="B53" s="6" t="s">
        <v>78</v>
      </c>
      <c r="C53" s="25">
        <f>[9]t_aea_so2_!B58</f>
        <v>5.6888907399999997</v>
      </c>
      <c r="D53" s="25">
        <f>[9]t_aea_so2_!C58</f>
        <v>4.4012902450000002</v>
      </c>
      <c r="E53" s="25">
        <f>[9]t_aea_so2_!D58</f>
        <v>3.664250359</v>
      </c>
      <c r="F53" s="25">
        <f>[9]t_aea_so2_!E58</f>
        <v>2.8610447109999999</v>
      </c>
      <c r="G53" s="25">
        <f>[9]t_aea_so2_!F58</f>
        <v>2.7135679189999999</v>
      </c>
      <c r="H53" s="25">
        <f>[9]t_aea_so2_!G58</f>
        <v>2.962029893</v>
      </c>
      <c r="I53" s="25">
        <f>[9]t_aea_so2_!H58</f>
        <v>3.3714175000000002</v>
      </c>
      <c r="J53" s="25">
        <f>[9]t_aea_so2_!I58</f>
        <v>3.6999174190000002</v>
      </c>
      <c r="K53" s="25">
        <f>[9]t_aea_so2_!J58</f>
        <v>1.8406037820000001</v>
      </c>
      <c r="L53" s="25">
        <f>[9]t_aea_so2_!K58</f>
        <v>1.8405745229999999</v>
      </c>
      <c r="M53" s="25">
        <f>[9]t_aea_so2_!L58</f>
        <v>1.754241406</v>
      </c>
      <c r="N53" s="25">
        <f>[9]t_aea_so2_!M58</f>
        <v>1.7258940869999999</v>
      </c>
      <c r="O53" s="25">
        <f>[9]t_aea_so2_!N58</f>
        <v>1.6757675999999999</v>
      </c>
      <c r="P53" s="25">
        <f>[9]t_aea_so2_!O58</f>
        <v>1.465268408</v>
      </c>
      <c r="Q53" s="25">
        <f>[9]t_aea_so2_!P58</f>
        <v>1.573143191</v>
      </c>
    </row>
    <row r="54" spans="1:17" ht="15" customHeight="1" x14ac:dyDescent="0.3">
      <c r="A54" s="7" t="s">
        <v>79</v>
      </c>
      <c r="B54" s="6" t="s">
        <v>150</v>
      </c>
      <c r="C54" s="25">
        <f>[9]t_aea_so2_!B59</f>
        <v>10.698229771999999</v>
      </c>
      <c r="D54" s="25">
        <f>[9]t_aea_so2_!C59</f>
        <v>8.5615539740000006</v>
      </c>
      <c r="E54" s="25">
        <f>[9]t_aea_so2_!D59</f>
        <v>6.3531265939999999</v>
      </c>
      <c r="F54" s="25">
        <f>[9]t_aea_so2_!E59</f>
        <v>4.6172579650000003</v>
      </c>
      <c r="G54" s="25">
        <f>[9]t_aea_so2_!F59</f>
        <v>3.6920324409999998</v>
      </c>
      <c r="H54" s="25">
        <f>[9]t_aea_so2_!G59</f>
        <v>4.5155143229999997</v>
      </c>
      <c r="I54" s="25">
        <f>[9]t_aea_so2_!H59</f>
        <v>5.3688922310000002</v>
      </c>
      <c r="J54" s="25">
        <f>[9]t_aea_so2_!I59</f>
        <v>5.647452726</v>
      </c>
      <c r="K54" s="25">
        <f>[9]t_aea_so2_!J59</f>
        <v>2.3787173340000001</v>
      </c>
      <c r="L54" s="25">
        <f>[9]t_aea_so2_!K59</f>
        <v>2.5400204990000002</v>
      </c>
      <c r="M54" s="25">
        <f>[9]t_aea_so2_!L59</f>
        <v>2.6349670590000001</v>
      </c>
      <c r="N54" s="25">
        <f>[9]t_aea_so2_!M59</f>
        <v>2.9364049290000001</v>
      </c>
      <c r="O54" s="25">
        <f>[9]t_aea_so2_!N59</f>
        <v>3.1053454299999999</v>
      </c>
      <c r="P54" s="25">
        <f>[9]t_aea_so2_!O59</f>
        <v>2.8011527570000001</v>
      </c>
      <c r="Q54" s="25">
        <f>[9]t_aea_so2_!P59</f>
        <v>3.218980454</v>
      </c>
    </row>
    <row r="55" spans="1:17" ht="15" customHeight="1" x14ac:dyDescent="0.3">
      <c r="A55" s="6" t="s">
        <v>80</v>
      </c>
      <c r="B55" s="6"/>
      <c r="C55" s="25">
        <f>[9]t_aea_so2_!B60</f>
        <v>45.654751611000002</v>
      </c>
      <c r="D55" s="25">
        <f>[9]t_aea_so2_!C60</f>
        <v>34.856601413999996</v>
      </c>
      <c r="E55" s="25">
        <f>[9]t_aea_so2_!D60</f>
        <v>27.18338833</v>
      </c>
      <c r="F55" s="25">
        <f>[9]t_aea_so2_!E60</f>
        <v>20.688308478</v>
      </c>
      <c r="G55" s="25">
        <f>[9]t_aea_so2_!F60</f>
        <v>18.952268869000001</v>
      </c>
      <c r="H55" s="25">
        <f>[9]t_aea_so2_!G60</f>
        <v>21.160674323999999</v>
      </c>
      <c r="I55" s="25">
        <f>[9]t_aea_so2_!H60</f>
        <v>16.504839045000001</v>
      </c>
      <c r="J55" s="25">
        <f>[9]t_aea_so2_!I60</f>
        <v>17.951331748000001</v>
      </c>
      <c r="K55" s="25">
        <f>[9]t_aea_so2_!J60</f>
        <v>10.087869814999999</v>
      </c>
      <c r="L55" s="25">
        <f>[9]t_aea_so2_!K60</f>
        <v>10.066954623000001</v>
      </c>
      <c r="M55" s="25">
        <f>[9]t_aea_so2_!L60</f>
        <v>9.6410205560000009</v>
      </c>
      <c r="N55" s="25">
        <f>[9]t_aea_so2_!M60</f>
        <v>9.7063892999999997</v>
      </c>
      <c r="O55" s="25">
        <f>[9]t_aea_so2_!N60</f>
        <v>9.7525174020000005</v>
      </c>
      <c r="P55" s="25">
        <f>[9]t_aea_so2_!O60</f>
        <v>8.8281866230000006</v>
      </c>
      <c r="Q55" s="25">
        <f>[9]t_aea_so2_!P60</f>
        <v>6.5842871030000003</v>
      </c>
    </row>
    <row r="56" spans="1:17" ht="15" customHeight="1" x14ac:dyDescent="0.3">
      <c r="A56" s="6" t="s">
        <v>81</v>
      </c>
      <c r="B56" s="6" t="s">
        <v>151</v>
      </c>
      <c r="C56" s="25">
        <f>[9]t_aea_so2_!B61</f>
        <v>25.227090715999999</v>
      </c>
      <c r="D56" s="25">
        <f>[9]t_aea_so2_!C61</f>
        <v>18.866785815</v>
      </c>
      <c r="E56" s="25">
        <f>[9]t_aea_so2_!D61</f>
        <v>14.732295754000001</v>
      </c>
      <c r="F56" s="25">
        <f>[9]t_aea_so2_!E61</f>
        <v>11.454015681</v>
      </c>
      <c r="G56" s="25">
        <f>[9]t_aea_so2_!F61</f>
        <v>10.470107384</v>
      </c>
      <c r="H56" s="25">
        <f>[9]t_aea_so2_!G61</f>
        <v>12.091347014</v>
      </c>
      <c r="I56" s="25">
        <f>[9]t_aea_so2_!H61</f>
        <v>9.2490205159999999</v>
      </c>
      <c r="J56" s="25">
        <f>[9]t_aea_so2_!I61</f>
        <v>9.7865751109999994</v>
      </c>
      <c r="K56" s="25">
        <f>[9]t_aea_so2_!J61</f>
        <v>5.91133664</v>
      </c>
      <c r="L56" s="25">
        <f>[9]t_aea_so2_!K61</f>
        <v>5.8801645589999998</v>
      </c>
      <c r="M56" s="25">
        <f>[9]t_aea_so2_!L61</f>
        <v>5.5687680960000003</v>
      </c>
      <c r="N56" s="25">
        <f>[9]t_aea_so2_!M61</f>
        <v>5.4651872209999999</v>
      </c>
      <c r="O56" s="25">
        <f>[9]t_aea_so2_!N61</f>
        <v>5.394301478</v>
      </c>
      <c r="P56" s="25">
        <f>[9]t_aea_so2_!O61</f>
        <v>4.8385876960000003</v>
      </c>
      <c r="Q56" s="25">
        <f>[9]t_aea_so2_!P61</f>
        <v>3.6101839679999999</v>
      </c>
    </row>
    <row r="57" spans="1:17" ht="15" customHeight="1" x14ac:dyDescent="0.3">
      <c r="A57" s="6" t="s">
        <v>82</v>
      </c>
      <c r="B57" s="6" t="s">
        <v>152</v>
      </c>
      <c r="C57" s="25">
        <f>[9]t_aea_so2_!B62</f>
        <v>8.1040040530000006</v>
      </c>
      <c r="D57" s="25">
        <f>[9]t_aea_so2_!C62</f>
        <v>6.0090133830000001</v>
      </c>
      <c r="E57" s="25">
        <f>[9]t_aea_so2_!D62</f>
        <v>4.9480847690000003</v>
      </c>
      <c r="F57" s="25">
        <f>[9]t_aea_so2_!E62</f>
        <v>3.9394635020000002</v>
      </c>
      <c r="G57" s="25">
        <f>[9]t_aea_so2_!F62</f>
        <v>3.860520814</v>
      </c>
      <c r="H57" s="25">
        <f>[9]t_aea_so2_!G62</f>
        <v>4.5806313909999998</v>
      </c>
      <c r="I57" s="25">
        <f>[9]t_aea_so2_!H62</f>
        <v>3.2851291090000001</v>
      </c>
      <c r="J57" s="25">
        <f>[9]t_aea_so2_!I62</f>
        <v>3.5901120209999999</v>
      </c>
      <c r="K57" s="25">
        <f>[9]t_aea_so2_!J62</f>
        <v>2.6992113600000001</v>
      </c>
      <c r="L57" s="25">
        <f>[9]t_aea_so2_!K62</f>
        <v>2.687289577</v>
      </c>
      <c r="M57" s="25">
        <f>[9]t_aea_so2_!L62</f>
        <v>2.5917043569999998</v>
      </c>
      <c r="N57" s="25">
        <f>[9]t_aea_so2_!M62</f>
        <v>2.6894708390000002</v>
      </c>
      <c r="O57" s="25">
        <f>[9]t_aea_so2_!N62</f>
        <v>2.7838927299999998</v>
      </c>
      <c r="P57" s="25">
        <f>[9]t_aea_so2_!O62</f>
        <v>2.430269053</v>
      </c>
      <c r="Q57" s="25">
        <f>[9]t_aea_so2_!P62</f>
        <v>1.7406246350000001</v>
      </c>
    </row>
    <row r="58" spans="1:17" ht="15" customHeight="1" x14ac:dyDescent="0.3">
      <c r="A58" s="6" t="s">
        <v>83</v>
      </c>
      <c r="B58" s="6" t="s">
        <v>84</v>
      </c>
      <c r="C58" s="25">
        <f>[9]t_aea_so2_!B63</f>
        <v>12.323656842</v>
      </c>
      <c r="D58" s="25">
        <f>[9]t_aea_so2_!C63</f>
        <v>9.9808022160000007</v>
      </c>
      <c r="E58" s="25">
        <f>[9]t_aea_so2_!D63</f>
        <v>7.5030078070000004</v>
      </c>
      <c r="F58" s="25">
        <f>[9]t_aea_so2_!E63</f>
        <v>5.2948292950000004</v>
      </c>
      <c r="G58" s="25">
        <f>[9]t_aea_so2_!F63</f>
        <v>4.6216406699999997</v>
      </c>
      <c r="H58" s="25">
        <f>[9]t_aea_so2_!G63</f>
        <v>4.4886959180000003</v>
      </c>
      <c r="I58" s="25">
        <f>[9]t_aea_so2_!H63</f>
        <v>3.9706894199999998</v>
      </c>
      <c r="J58" s="25">
        <f>[9]t_aea_so2_!I63</f>
        <v>4.5746446159999996</v>
      </c>
      <c r="K58" s="25">
        <f>[9]t_aea_so2_!J63</f>
        <v>1.477321814</v>
      </c>
      <c r="L58" s="25">
        <f>[9]t_aea_so2_!K63</f>
        <v>1.4995004869999999</v>
      </c>
      <c r="M58" s="25">
        <f>[9]t_aea_so2_!L63</f>
        <v>1.4805481030000001</v>
      </c>
      <c r="N58" s="25">
        <f>[9]t_aea_so2_!M63</f>
        <v>1.5517312400000001</v>
      </c>
      <c r="O58" s="25">
        <f>[9]t_aea_so2_!N63</f>
        <v>1.5743231950000001</v>
      </c>
      <c r="P58" s="25">
        <f>[9]t_aea_so2_!O63</f>
        <v>1.559329875</v>
      </c>
      <c r="Q58" s="25">
        <f>[9]t_aea_so2_!P63</f>
        <v>1.2334784999999999</v>
      </c>
    </row>
    <row r="59" spans="1:17" ht="15" customHeight="1" x14ac:dyDescent="0.3">
      <c r="A59" s="6" t="s">
        <v>85</v>
      </c>
      <c r="B59" s="6" t="s">
        <v>86</v>
      </c>
      <c r="C59" s="25">
        <f>[9]t_aea_so2_!B64</f>
        <v>0.237083141</v>
      </c>
      <c r="D59" s="25">
        <f>[9]t_aea_so2_!C64</f>
        <v>0.26583142500000001</v>
      </c>
      <c r="E59" s="25">
        <f>[9]t_aea_so2_!D64</f>
        <v>411.04748643599999</v>
      </c>
      <c r="F59" s="25">
        <f>[9]t_aea_so2_!E64</f>
        <v>0.29586799899999999</v>
      </c>
      <c r="G59" s="25">
        <f>[9]t_aea_so2_!F64</f>
        <v>0.27577002099999998</v>
      </c>
      <c r="H59" s="25">
        <f>[9]t_aea_so2_!G64</f>
        <v>0.31671264799999999</v>
      </c>
      <c r="I59" s="25">
        <f>[9]t_aea_so2_!H64</f>
        <v>0.30288635400000002</v>
      </c>
      <c r="J59" s="25">
        <f>[9]t_aea_so2_!I64</f>
        <v>0.33879632599999998</v>
      </c>
      <c r="K59" s="25">
        <f>[9]t_aea_so2_!J64</f>
        <v>0.222804904</v>
      </c>
      <c r="L59" s="25">
        <f>[9]t_aea_so2_!K64</f>
        <v>0.27952291400000001</v>
      </c>
      <c r="M59" s="25">
        <f>[9]t_aea_so2_!L64</f>
        <v>0.39311543999999998</v>
      </c>
      <c r="N59" s="25">
        <f>[9]t_aea_so2_!M64</f>
        <v>0.40141191900000001</v>
      </c>
      <c r="O59" s="25">
        <f>[9]t_aea_so2_!N64</f>
        <v>0.30007381799999999</v>
      </c>
      <c r="P59" s="25">
        <f>[9]t_aea_so2_!O64</f>
        <v>0.32484310599999999</v>
      </c>
      <c r="Q59" s="25">
        <f>[9]t_aea_so2_!P64</f>
        <v>0.35226977300000001</v>
      </c>
    </row>
    <row r="60" spans="1:17" ht="15" customHeight="1" x14ac:dyDescent="0.3">
      <c r="A60" s="6" t="s">
        <v>87</v>
      </c>
      <c r="B60" s="6" t="s">
        <v>214</v>
      </c>
      <c r="C60" s="26">
        <f>[9]t_aea_so2_!B65</f>
        <v>0</v>
      </c>
      <c r="D60" s="26">
        <f>[9]t_aea_so2_!C65</f>
        <v>0</v>
      </c>
      <c r="E60" s="26">
        <f>[9]t_aea_so2_!D65</f>
        <v>0</v>
      </c>
      <c r="F60" s="26">
        <f>[9]t_aea_so2_!E65</f>
        <v>0</v>
      </c>
      <c r="G60" s="26">
        <f>[9]t_aea_so2_!F65</f>
        <v>0</v>
      </c>
      <c r="H60" s="26">
        <f>[9]t_aea_so2_!G65</f>
        <v>0</v>
      </c>
      <c r="I60" s="26">
        <f>[9]t_aea_so2_!H65</f>
        <v>0</v>
      </c>
      <c r="J60" s="26">
        <f>[9]t_aea_so2_!I65</f>
        <v>0</v>
      </c>
      <c r="K60" s="26">
        <f>[9]t_aea_so2_!J65</f>
        <v>0</v>
      </c>
      <c r="L60" s="26">
        <f>[9]t_aea_so2_!K65</f>
        <v>0</v>
      </c>
      <c r="M60" s="26">
        <f>[9]t_aea_so2_!L65</f>
        <v>0</v>
      </c>
      <c r="N60" s="26">
        <f>[9]t_aea_so2_!M65</f>
        <v>0</v>
      </c>
      <c r="O60" s="26">
        <f>[9]t_aea_so2_!N65</f>
        <v>0</v>
      </c>
      <c r="P60" s="26">
        <f>[9]t_aea_so2_!O65</f>
        <v>0</v>
      </c>
      <c r="Q60" s="26">
        <f>[9]t_aea_so2_!P65</f>
        <v>0</v>
      </c>
    </row>
    <row r="61" spans="1:17" ht="15" customHeight="1" x14ac:dyDescent="0.3">
      <c r="A61" s="6" t="s">
        <v>88</v>
      </c>
      <c r="B61" s="6"/>
      <c r="C61" s="25">
        <f>[9]t_aea_so2_!B66</f>
        <v>128.400970546</v>
      </c>
      <c r="D61" s="25">
        <f>[9]t_aea_so2_!C66</f>
        <v>101.254425275</v>
      </c>
      <c r="E61" s="25">
        <f>[9]t_aea_so2_!D66</f>
        <v>101.46926140399999</v>
      </c>
      <c r="F61" s="25">
        <f>[9]t_aea_so2_!E66</f>
        <v>81.438952274000002</v>
      </c>
      <c r="G61" s="25">
        <f>[9]t_aea_so2_!F66</f>
        <v>74.317287579999999</v>
      </c>
      <c r="H61" s="25">
        <f>[9]t_aea_so2_!G66</f>
        <v>87.063726435999996</v>
      </c>
      <c r="I61" s="25">
        <f>[9]t_aea_so2_!H66</f>
        <v>73.676565396000001</v>
      </c>
      <c r="J61" s="25">
        <f>[9]t_aea_so2_!I66</f>
        <v>85.946429449999997</v>
      </c>
      <c r="K61" s="25">
        <f>[9]t_aea_so2_!J66</f>
        <v>19.777513035999998</v>
      </c>
      <c r="L61" s="25">
        <f>[9]t_aea_so2_!K66</f>
        <v>21.489037791000001</v>
      </c>
      <c r="M61" s="25">
        <f>[9]t_aea_so2_!L66</f>
        <v>20.884657303000001</v>
      </c>
      <c r="N61" s="25">
        <f>[9]t_aea_so2_!M66</f>
        <v>23.360581733</v>
      </c>
      <c r="O61" s="25">
        <f>[9]t_aea_so2_!N66</f>
        <v>24.480163701999999</v>
      </c>
      <c r="P61" s="25">
        <f>[9]t_aea_so2_!O66</f>
        <v>22.959166315000001</v>
      </c>
      <c r="Q61" s="25">
        <f>[9]t_aea_so2_!P66</f>
        <v>18.862176742999999</v>
      </c>
    </row>
    <row r="62" spans="1:17" ht="15" customHeight="1" x14ac:dyDescent="0.3">
      <c r="A62" s="7" t="s">
        <v>89</v>
      </c>
      <c r="B62" s="6"/>
      <c r="C62" s="25">
        <f>[9]t_aea_so2_!B67</f>
        <v>101.89819623699999</v>
      </c>
      <c r="D62" s="25">
        <f>[9]t_aea_so2_!C67</f>
        <v>81.941712144999997</v>
      </c>
      <c r="E62" s="25">
        <f>[9]t_aea_so2_!D67</f>
        <v>69.941141251000005</v>
      </c>
      <c r="F62" s="25">
        <f>[9]t_aea_so2_!E67</f>
        <v>55.509783143999996</v>
      </c>
      <c r="G62" s="25">
        <f>[9]t_aea_so2_!F67</f>
        <v>49.464084200000002</v>
      </c>
      <c r="H62" s="25">
        <f>[9]t_aea_so2_!G67</f>
        <v>55.603785985000002</v>
      </c>
      <c r="I62" s="25">
        <f>[9]t_aea_so2_!H67</f>
        <v>43.903825417999997</v>
      </c>
      <c r="J62" s="25">
        <f>[9]t_aea_so2_!I67</f>
        <v>56.340144316</v>
      </c>
      <c r="K62" s="25">
        <f>[9]t_aea_so2_!J67</f>
        <v>16.148423289</v>
      </c>
      <c r="L62" s="25">
        <f>[9]t_aea_so2_!K67</f>
        <v>17.586638825000001</v>
      </c>
      <c r="M62" s="25">
        <f>[9]t_aea_so2_!L67</f>
        <v>17.381852981000002</v>
      </c>
      <c r="N62" s="25">
        <f>[9]t_aea_so2_!M67</f>
        <v>19.611115254000001</v>
      </c>
      <c r="O62" s="25">
        <f>[9]t_aea_so2_!N67</f>
        <v>20.565031329</v>
      </c>
      <c r="P62" s="25">
        <f>[9]t_aea_so2_!O67</f>
        <v>19.659615451000001</v>
      </c>
      <c r="Q62" s="25">
        <f>[9]t_aea_so2_!P67</f>
        <v>16.08831584</v>
      </c>
    </row>
    <row r="63" spans="1:17" ht="15" customHeight="1" x14ac:dyDescent="0.3">
      <c r="A63" s="6" t="s">
        <v>90</v>
      </c>
      <c r="B63" s="6" t="s">
        <v>91</v>
      </c>
      <c r="C63" s="25">
        <f>[9]t_aea_so2_!B68</f>
        <v>90.047611399999994</v>
      </c>
      <c r="D63" s="25">
        <f>[9]t_aea_so2_!C68</f>
        <v>73.117457279000007</v>
      </c>
      <c r="E63" s="25">
        <f>[9]t_aea_so2_!D68</f>
        <v>63.200095427000001</v>
      </c>
      <c r="F63" s="25">
        <f>[9]t_aea_so2_!E68</f>
        <v>50.661238803000003</v>
      </c>
      <c r="G63" s="25">
        <f>[9]t_aea_so2_!F68</f>
        <v>45.401784382999999</v>
      </c>
      <c r="H63" s="25">
        <f>[9]t_aea_so2_!G68</f>
        <v>50.811255652</v>
      </c>
      <c r="I63" s="25">
        <f>[9]t_aea_so2_!H68</f>
        <v>39.449777152999999</v>
      </c>
      <c r="J63" s="25">
        <f>[9]t_aea_so2_!I68</f>
        <v>50.549542836999997</v>
      </c>
      <c r="K63" s="25">
        <f>[9]t_aea_so2_!J68</f>
        <v>13.892257556000001</v>
      </c>
      <c r="L63" s="25">
        <f>[9]t_aea_so2_!K68</f>
        <v>15.17366434</v>
      </c>
      <c r="M63" s="25">
        <f>[9]t_aea_so2_!L68</f>
        <v>14.941062172000001</v>
      </c>
      <c r="N63" s="25">
        <f>[9]t_aea_so2_!M68</f>
        <v>17.251743412</v>
      </c>
      <c r="O63" s="25">
        <f>[9]t_aea_so2_!N68</f>
        <v>18.094746270000002</v>
      </c>
      <c r="P63" s="25">
        <f>[9]t_aea_so2_!O68</f>
        <v>17.351397033000001</v>
      </c>
      <c r="Q63" s="25">
        <f>[9]t_aea_so2_!P68</f>
        <v>14.197978585</v>
      </c>
    </row>
    <row r="64" spans="1:17" ht="15" customHeight="1" x14ac:dyDescent="0.3">
      <c r="A64" s="6" t="s">
        <v>92</v>
      </c>
      <c r="B64" s="6" t="s">
        <v>153</v>
      </c>
      <c r="C64" s="25">
        <f>[9]t_aea_so2_!B69</f>
        <v>11.850584837</v>
      </c>
      <c r="D64" s="25">
        <f>[9]t_aea_so2_!C69</f>
        <v>8.8242548660000004</v>
      </c>
      <c r="E64" s="25">
        <f>[9]t_aea_so2_!D69</f>
        <v>6.7410458249999996</v>
      </c>
      <c r="F64" s="25">
        <f>[9]t_aea_so2_!E69</f>
        <v>4.8485443410000002</v>
      </c>
      <c r="G64" s="25">
        <f>[9]t_aea_so2_!F69</f>
        <v>4.0622998179999996</v>
      </c>
      <c r="H64" s="25">
        <f>[9]t_aea_so2_!G69</f>
        <v>4.7925303320000001</v>
      </c>
      <c r="I64" s="25">
        <f>[9]t_aea_so2_!H69</f>
        <v>4.454048265</v>
      </c>
      <c r="J64" s="25">
        <f>[9]t_aea_so2_!I69</f>
        <v>5.7906014790000002</v>
      </c>
      <c r="K64" s="25">
        <f>[9]t_aea_so2_!J69</f>
        <v>2.2561657319999999</v>
      </c>
      <c r="L64" s="25">
        <f>[9]t_aea_so2_!K69</f>
        <v>2.4129744839999998</v>
      </c>
      <c r="M64" s="25">
        <f>[9]t_aea_so2_!L69</f>
        <v>2.4407908090000001</v>
      </c>
      <c r="N64" s="25">
        <f>[9]t_aea_so2_!M69</f>
        <v>2.3593718410000002</v>
      </c>
      <c r="O64" s="25">
        <f>[9]t_aea_so2_!N69</f>
        <v>2.4702850590000001</v>
      </c>
      <c r="P64" s="25">
        <f>[9]t_aea_so2_!O69</f>
        <v>2.3082184190000001</v>
      </c>
      <c r="Q64" s="25">
        <f>[9]t_aea_so2_!P69</f>
        <v>1.890337256</v>
      </c>
    </row>
    <row r="65" spans="1:17" ht="15" customHeight="1" x14ac:dyDescent="0.3">
      <c r="A65" s="7" t="s">
        <v>93</v>
      </c>
      <c r="B65" s="6" t="s">
        <v>94</v>
      </c>
      <c r="C65" s="25">
        <f>[9]t_aea_so2_!B70</f>
        <v>14.405324555</v>
      </c>
      <c r="D65" s="25">
        <f>[9]t_aea_so2_!C70</f>
        <v>10.313389874</v>
      </c>
      <c r="E65" s="25">
        <f>[9]t_aea_so2_!D70</f>
        <v>24.020102961999999</v>
      </c>
      <c r="F65" s="25">
        <f>[9]t_aea_so2_!E70</f>
        <v>20.055232444000001</v>
      </c>
      <c r="G65" s="25">
        <f>[9]t_aea_so2_!F70</f>
        <v>19.777986459000001</v>
      </c>
      <c r="H65" s="25">
        <f>[9]t_aea_so2_!G70</f>
        <v>25.85446881</v>
      </c>
      <c r="I65" s="25">
        <f>[9]t_aea_so2_!H70</f>
        <v>25.202174779</v>
      </c>
      <c r="J65" s="25">
        <f>[9]t_aea_so2_!I70</f>
        <v>23.859007614999999</v>
      </c>
      <c r="K65" s="25">
        <f>[9]t_aea_so2_!J70</f>
        <v>1.913199578</v>
      </c>
      <c r="L65" s="25">
        <f>[9]t_aea_so2_!K70</f>
        <v>2.0635863130000001</v>
      </c>
      <c r="M65" s="25">
        <f>[9]t_aea_so2_!L70</f>
        <v>1.6603152750000001</v>
      </c>
      <c r="N65" s="25">
        <f>[9]t_aea_so2_!M70</f>
        <v>1.66591226</v>
      </c>
      <c r="O65" s="25">
        <f>[9]t_aea_so2_!N70</f>
        <v>1.8495043769999999</v>
      </c>
      <c r="P65" s="25">
        <f>[9]t_aea_so2_!O70</f>
        <v>1.380529007</v>
      </c>
      <c r="Q65" s="25">
        <f>[9]t_aea_so2_!P70</f>
        <v>1.217946905</v>
      </c>
    </row>
    <row r="66" spans="1:17" ht="15" customHeight="1" x14ac:dyDescent="0.3">
      <c r="A66" s="7" t="s">
        <v>95</v>
      </c>
      <c r="B66" s="6"/>
      <c r="C66" s="25">
        <f>[9]t_aea_so2_!B71</f>
        <v>12.097449752999999</v>
      </c>
      <c r="D66" s="25">
        <f>[9]t_aea_so2_!C71</f>
        <v>8.9993232570000004</v>
      </c>
      <c r="E66" s="25">
        <f>[9]t_aea_so2_!D71</f>
        <v>7.5080171910000004</v>
      </c>
      <c r="F66" s="25">
        <f>[9]t_aea_so2_!E71</f>
        <v>5.8739366860000004</v>
      </c>
      <c r="G66" s="25">
        <f>[9]t_aea_so2_!F71</f>
        <v>5.075216921</v>
      </c>
      <c r="H66" s="25">
        <f>[9]t_aea_so2_!G71</f>
        <v>5.6054716410000003</v>
      </c>
      <c r="I66" s="25">
        <f>[9]t_aea_so2_!H71</f>
        <v>4.5705651989999998</v>
      </c>
      <c r="J66" s="25">
        <f>[9]t_aea_so2_!I71</f>
        <v>5.7472775199999999</v>
      </c>
      <c r="K66" s="25">
        <f>[9]t_aea_so2_!J71</f>
        <v>1.71589017</v>
      </c>
      <c r="L66" s="25">
        <f>[9]t_aea_so2_!K71</f>
        <v>1.838812653</v>
      </c>
      <c r="M66" s="25">
        <f>[9]t_aea_so2_!L71</f>
        <v>1.8424890460000001</v>
      </c>
      <c r="N66" s="25">
        <f>[9]t_aea_so2_!M71</f>
        <v>2.0835542199999999</v>
      </c>
      <c r="O66" s="25">
        <f>[9]t_aea_so2_!N71</f>
        <v>2.0656279959999999</v>
      </c>
      <c r="P66" s="25">
        <f>[9]t_aea_so2_!O71</f>
        <v>1.9190218560000001</v>
      </c>
      <c r="Q66" s="25">
        <f>[9]t_aea_so2_!P71</f>
        <v>1.5559139980000001</v>
      </c>
    </row>
    <row r="67" spans="1:17" ht="15" customHeight="1" x14ac:dyDescent="0.3">
      <c r="A67" s="6" t="s">
        <v>96</v>
      </c>
      <c r="B67" s="6" t="s">
        <v>97</v>
      </c>
      <c r="C67" s="25">
        <f>[9]t_aea_so2_!B72</f>
        <v>7.0211019109999997</v>
      </c>
      <c r="D67" s="25">
        <f>[9]t_aea_so2_!C72</f>
        <v>4.1471099980000004</v>
      </c>
      <c r="E67" s="25">
        <f>[9]t_aea_so2_!D72</f>
        <v>3.1552587939999999</v>
      </c>
      <c r="F67" s="25">
        <f>[9]t_aea_so2_!E72</f>
        <v>2.38356726</v>
      </c>
      <c r="G67" s="25">
        <f>[9]t_aea_so2_!F72</f>
        <v>1.9753947919999999</v>
      </c>
      <c r="H67" s="25">
        <f>[9]t_aea_so2_!G72</f>
        <v>2.205622779</v>
      </c>
      <c r="I67" s="25">
        <f>[9]t_aea_so2_!H72</f>
        <v>1.8974735389999999</v>
      </c>
      <c r="J67" s="25">
        <f>[9]t_aea_so2_!I72</f>
        <v>2.2426980620000001</v>
      </c>
      <c r="K67" s="25">
        <f>[9]t_aea_so2_!J72</f>
        <v>1.0115701269999999</v>
      </c>
      <c r="L67" s="25">
        <f>[9]t_aea_so2_!K72</f>
        <v>1.029391875</v>
      </c>
      <c r="M67" s="25">
        <f>[9]t_aea_so2_!L72</f>
        <v>1.0109299410000001</v>
      </c>
      <c r="N67" s="25">
        <f>[9]t_aea_so2_!M72</f>
        <v>1.0774485170000001</v>
      </c>
      <c r="O67" s="25">
        <f>[9]t_aea_so2_!N72</f>
        <v>1.042455978</v>
      </c>
      <c r="P67" s="25">
        <f>[9]t_aea_so2_!O72</f>
        <v>0.90974569500000002</v>
      </c>
      <c r="Q67" s="25">
        <f>[9]t_aea_so2_!P72</f>
        <v>0.70508115400000004</v>
      </c>
    </row>
    <row r="68" spans="1:17" ht="15" customHeight="1" x14ac:dyDescent="0.3">
      <c r="A68" s="6" t="s">
        <v>98</v>
      </c>
      <c r="B68" s="6" t="s">
        <v>99</v>
      </c>
      <c r="C68" s="25">
        <f>[9]t_aea_so2_!B73</f>
        <v>5.0763478429999997</v>
      </c>
      <c r="D68" s="25">
        <f>[9]t_aea_so2_!C73</f>
        <v>4.852213259</v>
      </c>
      <c r="E68" s="25">
        <f>[9]t_aea_so2_!D73</f>
        <v>4.3527583959999996</v>
      </c>
      <c r="F68" s="25">
        <f>[9]t_aea_so2_!E73</f>
        <v>3.490369426</v>
      </c>
      <c r="G68" s="25">
        <f>[9]t_aea_so2_!F73</f>
        <v>3.099822128</v>
      </c>
      <c r="H68" s="25">
        <f>[9]t_aea_so2_!G73</f>
        <v>3.3998488619999998</v>
      </c>
      <c r="I68" s="25">
        <f>[9]t_aea_so2_!H73</f>
        <v>2.6730916599999999</v>
      </c>
      <c r="J68" s="25">
        <f>[9]t_aea_so2_!I73</f>
        <v>3.5045794570000002</v>
      </c>
      <c r="K68" s="25">
        <f>[9]t_aea_so2_!J73</f>
        <v>0.70432004199999998</v>
      </c>
      <c r="L68" s="25">
        <f>[9]t_aea_so2_!K73</f>
        <v>0.80942077700000004</v>
      </c>
      <c r="M68" s="25">
        <f>[9]t_aea_so2_!L73</f>
        <v>0.83155910499999997</v>
      </c>
      <c r="N68" s="25">
        <f>[9]t_aea_so2_!M73</f>
        <v>1.006105703</v>
      </c>
      <c r="O68" s="25">
        <f>[9]t_aea_so2_!N73</f>
        <v>1.0231720179999999</v>
      </c>
      <c r="P68" s="25">
        <f>[9]t_aea_so2_!O73</f>
        <v>1.0092761610000001</v>
      </c>
      <c r="Q68" s="25">
        <f>[9]t_aea_so2_!P73</f>
        <v>0.85083284400000003</v>
      </c>
    </row>
    <row r="69" spans="1:17" ht="15" customHeight="1" x14ac:dyDescent="0.3">
      <c r="A69" s="6" t="s">
        <v>100</v>
      </c>
      <c r="B69" s="6"/>
      <c r="C69" s="25">
        <f>[9]t_aea_so2_!B74</f>
        <v>108.185167659</v>
      </c>
      <c r="D69" s="25">
        <f>[9]t_aea_so2_!C74</f>
        <v>73.072406686999997</v>
      </c>
      <c r="E69" s="25">
        <f>[9]t_aea_so2_!D74</f>
        <v>59.146649918999998</v>
      </c>
      <c r="F69" s="25">
        <f>[9]t_aea_so2_!E74</f>
        <v>48.49808788</v>
      </c>
      <c r="G69" s="25">
        <f>[9]t_aea_so2_!F74</f>
        <v>36.431113691999997</v>
      </c>
      <c r="H69" s="25">
        <f>[9]t_aea_so2_!G74</f>
        <v>43.919362978999999</v>
      </c>
      <c r="I69" s="25">
        <f>[9]t_aea_so2_!H74</f>
        <v>47.768942283000001</v>
      </c>
      <c r="J69" s="25">
        <f>[9]t_aea_so2_!I74</f>
        <v>51.117383638</v>
      </c>
      <c r="K69" s="25">
        <f>[9]t_aea_so2_!J74</f>
        <v>16.080188293999999</v>
      </c>
      <c r="L69" s="25">
        <f>[9]t_aea_so2_!K74</f>
        <v>17.296776844</v>
      </c>
      <c r="M69" s="25">
        <f>[9]t_aea_so2_!L74</f>
        <v>19.401242127</v>
      </c>
      <c r="N69" s="25">
        <f>[9]t_aea_so2_!M74</f>
        <v>20.991517123000001</v>
      </c>
      <c r="O69" s="25">
        <f>[9]t_aea_so2_!N74</f>
        <v>19.410967056</v>
      </c>
      <c r="P69" s="25">
        <f>[9]t_aea_so2_!O74</f>
        <v>17.996384502000002</v>
      </c>
      <c r="Q69" s="25">
        <f>[9]t_aea_so2_!P74</f>
        <v>15.80471453</v>
      </c>
    </row>
    <row r="70" spans="1:17" ht="15" customHeight="1" x14ac:dyDescent="0.3">
      <c r="A70" s="6" t="s">
        <v>101</v>
      </c>
      <c r="B70" s="6" t="s">
        <v>102</v>
      </c>
      <c r="C70" s="25">
        <f>[9]t_aea_so2_!B75</f>
        <v>56.224159102000002</v>
      </c>
      <c r="D70" s="25">
        <f>[9]t_aea_so2_!C75</f>
        <v>35.862696812999999</v>
      </c>
      <c r="E70" s="25">
        <f>[9]t_aea_so2_!D75</f>
        <v>28.819953762000001</v>
      </c>
      <c r="F70" s="25">
        <f>[9]t_aea_so2_!E75</f>
        <v>22.617672742</v>
      </c>
      <c r="G70" s="25">
        <f>[9]t_aea_so2_!F75</f>
        <v>16.994716722</v>
      </c>
      <c r="H70" s="25">
        <f>[9]t_aea_so2_!G75</f>
        <v>20.261831264000001</v>
      </c>
      <c r="I70" s="25">
        <f>[9]t_aea_so2_!H75</f>
        <v>26.644300154</v>
      </c>
      <c r="J70" s="25">
        <f>[9]t_aea_so2_!I75</f>
        <v>27.261435484</v>
      </c>
      <c r="K70" s="25">
        <f>[9]t_aea_so2_!J75</f>
        <v>5.0800305989999996</v>
      </c>
      <c r="L70" s="25">
        <f>[9]t_aea_so2_!K75</f>
        <v>5.8827514770000002</v>
      </c>
      <c r="M70" s="25">
        <f>[9]t_aea_so2_!L75</f>
        <v>7.6474675249999997</v>
      </c>
      <c r="N70" s="25">
        <f>[9]t_aea_so2_!M75</f>
        <v>7.8010409740000002</v>
      </c>
      <c r="O70" s="25">
        <f>[9]t_aea_so2_!N75</f>
        <v>6.0874278329999996</v>
      </c>
      <c r="P70" s="25">
        <f>[9]t_aea_so2_!O75</f>
        <v>6.1460269780000001</v>
      </c>
      <c r="Q70" s="25">
        <f>[9]t_aea_so2_!P75</f>
        <v>6.3956884299999999</v>
      </c>
    </row>
    <row r="71" spans="1:17" ht="15" customHeight="1" x14ac:dyDescent="0.3">
      <c r="A71" s="6" t="s">
        <v>103</v>
      </c>
      <c r="B71" s="6" t="s">
        <v>104</v>
      </c>
      <c r="C71" s="25">
        <f>[9]t_aea_so2_!B76</f>
        <v>24.616381293</v>
      </c>
      <c r="D71" s="25">
        <f>[9]t_aea_so2_!C76</f>
        <v>18.121577124000002</v>
      </c>
      <c r="E71" s="25">
        <f>[9]t_aea_so2_!D76</f>
        <v>14.649243929000001</v>
      </c>
      <c r="F71" s="25">
        <f>[9]t_aea_so2_!E76</f>
        <v>10.110777264999999</v>
      </c>
      <c r="G71" s="25">
        <f>[9]t_aea_so2_!F76</f>
        <v>7.751441925</v>
      </c>
      <c r="H71" s="25">
        <f>[9]t_aea_so2_!G76</f>
        <v>9.5038984430000006</v>
      </c>
      <c r="I71" s="25">
        <f>[9]t_aea_so2_!H76</f>
        <v>9.0821092100000005</v>
      </c>
      <c r="J71" s="25">
        <f>[9]t_aea_so2_!I76</f>
        <v>10.273370724999999</v>
      </c>
      <c r="K71" s="25">
        <f>[9]t_aea_so2_!J76</f>
        <v>3.5360510430000001</v>
      </c>
      <c r="L71" s="25">
        <f>[9]t_aea_so2_!K76</f>
        <v>3.4580585020000001</v>
      </c>
      <c r="M71" s="25">
        <f>[9]t_aea_so2_!L76</f>
        <v>3.3594053399999999</v>
      </c>
      <c r="N71" s="25">
        <f>[9]t_aea_so2_!M76</f>
        <v>3.9084071319999998</v>
      </c>
      <c r="O71" s="25">
        <f>[9]t_aea_so2_!N76</f>
        <v>3.6247440900000001</v>
      </c>
      <c r="P71" s="25">
        <f>[9]t_aea_so2_!O76</f>
        <v>3.187069471</v>
      </c>
      <c r="Q71" s="25">
        <f>[9]t_aea_so2_!P76</f>
        <v>2.3959956889999998</v>
      </c>
    </row>
    <row r="72" spans="1:17" ht="15" customHeight="1" x14ac:dyDescent="0.3">
      <c r="A72" s="6" t="s">
        <v>105</v>
      </c>
      <c r="B72" s="6" t="s">
        <v>106</v>
      </c>
      <c r="C72" s="25">
        <f>[9]t_aea_so2_!B77</f>
        <v>4.1679880999999996</v>
      </c>
      <c r="D72" s="25">
        <f>[9]t_aea_so2_!C77</f>
        <v>2.8702075069999999</v>
      </c>
      <c r="E72" s="25">
        <f>[9]t_aea_so2_!D77</f>
        <v>2.0136533719999998</v>
      </c>
      <c r="F72" s="25">
        <f>[9]t_aea_so2_!E77</f>
        <v>1.351679702</v>
      </c>
      <c r="G72" s="25">
        <f>[9]t_aea_so2_!F77</f>
        <v>1.00971319</v>
      </c>
      <c r="H72" s="25">
        <f>[9]t_aea_so2_!G77</f>
        <v>1.1953512799999999</v>
      </c>
      <c r="I72" s="25">
        <f>[9]t_aea_so2_!H77</f>
        <v>0.71034882600000004</v>
      </c>
      <c r="J72" s="25">
        <f>[9]t_aea_so2_!I77</f>
        <v>0.71851663099999996</v>
      </c>
      <c r="K72" s="25">
        <f>[9]t_aea_so2_!J77</f>
        <v>0.29797449399999998</v>
      </c>
      <c r="L72" s="25">
        <f>[9]t_aea_so2_!K77</f>
        <v>0.29915709400000001</v>
      </c>
      <c r="M72" s="25">
        <f>[9]t_aea_so2_!L77</f>
        <v>0.293300646</v>
      </c>
      <c r="N72" s="25">
        <f>[9]t_aea_so2_!M77</f>
        <v>0.30753571200000002</v>
      </c>
      <c r="O72" s="25">
        <f>[9]t_aea_so2_!N77</f>
        <v>0.29444123100000003</v>
      </c>
      <c r="P72" s="25">
        <f>[9]t_aea_so2_!O77</f>
        <v>0.22471218100000001</v>
      </c>
      <c r="Q72" s="25">
        <f>[9]t_aea_so2_!P77</f>
        <v>0.17232802799999999</v>
      </c>
    </row>
    <row r="73" spans="1:17" ht="15" customHeight="1" x14ac:dyDescent="0.3">
      <c r="A73" s="6" t="s">
        <v>107</v>
      </c>
      <c r="B73" s="6" t="s">
        <v>108</v>
      </c>
      <c r="C73" s="25">
        <f>[9]t_aea_so2_!B78</f>
        <v>23.176639164000001</v>
      </c>
      <c r="D73" s="25">
        <f>[9]t_aea_so2_!C78</f>
        <v>16.217925242</v>
      </c>
      <c r="E73" s="25">
        <f>[9]t_aea_so2_!D78</f>
        <v>13.663798855</v>
      </c>
      <c r="F73" s="25">
        <f>[9]t_aea_so2_!E78</f>
        <v>14.417958172000001</v>
      </c>
      <c r="G73" s="25">
        <f>[9]t_aea_so2_!F78</f>
        <v>10.675241853999999</v>
      </c>
      <c r="H73" s="25">
        <f>[9]t_aea_so2_!G78</f>
        <v>12.958281993</v>
      </c>
      <c r="I73" s="25">
        <f>[9]t_aea_so2_!H78</f>
        <v>11.332184093</v>
      </c>
      <c r="J73" s="25">
        <f>[9]t_aea_so2_!I78</f>
        <v>12.864060798000001</v>
      </c>
      <c r="K73" s="25">
        <f>[9]t_aea_so2_!J78</f>
        <v>7.1661321579999999</v>
      </c>
      <c r="L73" s="25">
        <f>[9]t_aea_so2_!K78</f>
        <v>7.6568097709999998</v>
      </c>
      <c r="M73" s="25">
        <f>[9]t_aea_so2_!L78</f>
        <v>8.1010686159999992</v>
      </c>
      <c r="N73" s="25">
        <f>[9]t_aea_so2_!M78</f>
        <v>8.9745333039999995</v>
      </c>
      <c r="O73" s="25">
        <f>[9]t_aea_so2_!N78</f>
        <v>9.4043539020000004</v>
      </c>
      <c r="P73" s="25">
        <f>[9]t_aea_so2_!O78</f>
        <v>8.4385758709999994</v>
      </c>
      <c r="Q73" s="25">
        <f>[9]t_aea_so2_!P78</f>
        <v>6.840702383</v>
      </c>
    </row>
    <row r="74" spans="1:17" ht="15" customHeight="1" x14ac:dyDescent="0.3">
      <c r="A74" s="6" t="s">
        <v>109</v>
      </c>
      <c r="B74" s="6" t="s">
        <v>110</v>
      </c>
      <c r="C74" s="25">
        <f>[9]t_aea_so2_!B79</f>
        <v>208.97887320999999</v>
      </c>
      <c r="D74" s="25">
        <f>[9]t_aea_so2_!C79</f>
        <v>170.479247211</v>
      </c>
      <c r="E74" s="25">
        <f>[9]t_aea_so2_!D79</f>
        <v>142.065150424</v>
      </c>
      <c r="F74" s="25">
        <f>[9]t_aea_so2_!E79</f>
        <v>108.94497251200001</v>
      </c>
      <c r="G74" s="25">
        <f>[9]t_aea_so2_!F79</f>
        <v>105.62630560300001</v>
      </c>
      <c r="H74" s="25">
        <f>[9]t_aea_so2_!G79</f>
        <v>112.558291117</v>
      </c>
      <c r="I74" s="25">
        <f>[9]t_aea_so2_!H79</f>
        <v>111.406928714</v>
      </c>
      <c r="J74" s="25">
        <f>[9]t_aea_so2_!I79</f>
        <v>120.780176764</v>
      </c>
      <c r="K74" s="25">
        <f>[9]t_aea_so2_!J79</f>
        <v>58.074921447000001</v>
      </c>
      <c r="L74" s="25">
        <f>[9]t_aea_so2_!K79</f>
        <v>56.503403169000002</v>
      </c>
      <c r="M74" s="25">
        <f>[9]t_aea_so2_!L79</f>
        <v>55.777416975999998</v>
      </c>
      <c r="N74" s="25">
        <f>[9]t_aea_so2_!M79</f>
        <v>42.133886906000001</v>
      </c>
      <c r="O74" s="25">
        <f>[9]t_aea_so2_!N79</f>
        <v>42.871863437999998</v>
      </c>
      <c r="P74" s="25">
        <f>[9]t_aea_so2_!O79</f>
        <v>48.288194795000003</v>
      </c>
      <c r="Q74" s="25">
        <f>[9]t_aea_so2_!P79</f>
        <v>67.789566757000003</v>
      </c>
    </row>
    <row r="75" spans="1:17" ht="15" customHeight="1" x14ac:dyDescent="0.3">
      <c r="A75" s="6" t="s">
        <v>111</v>
      </c>
      <c r="B75" s="6" t="s">
        <v>112</v>
      </c>
      <c r="C75" s="25">
        <f>[9]t_aea_so2_!B80</f>
        <v>162.24363573100001</v>
      </c>
      <c r="D75" s="25">
        <f>[9]t_aea_so2_!C80</f>
        <v>178.77055374599999</v>
      </c>
      <c r="E75" s="25">
        <f>[9]t_aea_so2_!D80</f>
        <v>160.77094432199999</v>
      </c>
      <c r="F75" s="25">
        <f>[9]t_aea_so2_!E80</f>
        <v>141.67407072899999</v>
      </c>
      <c r="G75" s="25">
        <f>[9]t_aea_so2_!F80</f>
        <v>105.025594011</v>
      </c>
      <c r="H75" s="25">
        <f>[9]t_aea_so2_!G80</f>
        <v>87.257196613000005</v>
      </c>
      <c r="I75" s="25">
        <f>[9]t_aea_so2_!H80</f>
        <v>87.266046455999998</v>
      </c>
      <c r="J75" s="25">
        <f>[9]t_aea_so2_!I80</f>
        <v>83.857143628000003</v>
      </c>
      <c r="K75" s="25">
        <f>[9]t_aea_so2_!J80</f>
        <v>20.606849853</v>
      </c>
      <c r="L75" s="25">
        <f>[9]t_aea_so2_!K80</f>
        <v>20.788596805000001</v>
      </c>
      <c r="M75" s="25">
        <f>[9]t_aea_so2_!L80</f>
        <v>20.249783854</v>
      </c>
      <c r="N75" s="25">
        <f>[9]t_aea_so2_!M80</f>
        <v>19.479191406000002</v>
      </c>
      <c r="O75" s="25">
        <f>[9]t_aea_so2_!N80</f>
        <v>20.420150493000001</v>
      </c>
      <c r="P75" s="25">
        <f>[9]t_aea_so2_!O80</f>
        <v>18.078340078</v>
      </c>
      <c r="Q75" s="25">
        <f>[9]t_aea_so2_!P80</f>
        <v>28.010392919000001</v>
      </c>
    </row>
    <row r="76" spans="1:17" ht="15" customHeight="1" x14ac:dyDescent="0.3">
      <c r="A76" s="6" t="s">
        <v>113</v>
      </c>
      <c r="B76" s="6"/>
      <c r="C76" s="25">
        <f>[9]t_aea_so2_!B81</f>
        <v>173.48472757799999</v>
      </c>
      <c r="D76" s="25">
        <f>[9]t_aea_so2_!C81</f>
        <v>126.490252293</v>
      </c>
      <c r="E76" s="25">
        <f>[9]t_aea_so2_!D81</f>
        <v>122.661313611</v>
      </c>
      <c r="F76" s="25">
        <f>[9]t_aea_so2_!E81</f>
        <v>119.10692888299999</v>
      </c>
      <c r="G76" s="25">
        <f>[9]t_aea_so2_!F81</f>
        <v>129.11953280500001</v>
      </c>
      <c r="H76" s="25">
        <f>[9]t_aea_so2_!G81</f>
        <v>171.12009127300001</v>
      </c>
      <c r="I76" s="25">
        <f>[9]t_aea_so2_!H81</f>
        <v>89.450380142</v>
      </c>
      <c r="J76" s="25">
        <f>[9]t_aea_so2_!I81</f>
        <v>96.831220955000006</v>
      </c>
      <c r="K76" s="25">
        <f>[9]t_aea_so2_!J81</f>
        <v>24.222468030000002</v>
      </c>
      <c r="L76" s="25">
        <f>[9]t_aea_so2_!K81</f>
        <v>24.097401855000001</v>
      </c>
      <c r="M76" s="25">
        <f>[9]t_aea_so2_!L81</f>
        <v>23.712286507999998</v>
      </c>
      <c r="N76" s="25">
        <f>[9]t_aea_so2_!M81</f>
        <v>24.526558678000001</v>
      </c>
      <c r="O76" s="25">
        <f>[9]t_aea_so2_!N81</f>
        <v>25.000650791000002</v>
      </c>
      <c r="P76" s="25">
        <f>[9]t_aea_so2_!O81</f>
        <v>23.808750187000001</v>
      </c>
      <c r="Q76" s="25">
        <f>[9]t_aea_so2_!P81</f>
        <v>26.175283843999999</v>
      </c>
    </row>
    <row r="77" spans="1:17" ht="15" customHeight="1" x14ac:dyDescent="0.3">
      <c r="A77" s="6" t="s">
        <v>114</v>
      </c>
      <c r="B77" s="6" t="s">
        <v>115</v>
      </c>
      <c r="C77" s="25">
        <f>[9]t_aea_so2_!B82</f>
        <v>104.478051314</v>
      </c>
      <c r="D77" s="25">
        <f>[9]t_aea_so2_!C82</f>
        <v>76.786459278999999</v>
      </c>
      <c r="E77" s="25">
        <f>[9]t_aea_so2_!D82</f>
        <v>74.867693893999999</v>
      </c>
      <c r="F77" s="25">
        <f>[9]t_aea_so2_!E82</f>
        <v>72.948495030000004</v>
      </c>
      <c r="G77" s="25">
        <f>[9]t_aea_so2_!F82</f>
        <v>79.605177085999998</v>
      </c>
      <c r="H77" s="25">
        <f>[9]t_aea_so2_!G82</f>
        <v>104.76954007499999</v>
      </c>
      <c r="I77" s="25">
        <f>[9]t_aea_so2_!H82</f>
        <v>54.772162262000002</v>
      </c>
      <c r="J77" s="25">
        <f>[9]t_aea_so2_!I82</f>
        <v>61.895175319000003</v>
      </c>
      <c r="K77" s="25">
        <f>[9]t_aea_so2_!J82</f>
        <v>14.730728877000001</v>
      </c>
      <c r="L77" s="25">
        <f>[9]t_aea_so2_!K82</f>
        <v>14.550385446</v>
      </c>
      <c r="M77" s="25">
        <f>[9]t_aea_so2_!L82</f>
        <v>14.492971508</v>
      </c>
      <c r="N77" s="25">
        <f>[9]t_aea_so2_!M82</f>
        <v>15.073515534</v>
      </c>
      <c r="O77" s="25">
        <f>[9]t_aea_so2_!N82</f>
        <v>15.395621797</v>
      </c>
      <c r="P77" s="25">
        <f>[9]t_aea_so2_!O82</f>
        <v>14.833558995000001</v>
      </c>
      <c r="Q77" s="25">
        <f>[9]t_aea_so2_!P82</f>
        <v>16.313346062000001</v>
      </c>
    </row>
    <row r="78" spans="1:17" ht="15" customHeight="1" x14ac:dyDescent="0.3">
      <c r="A78" s="6" t="s">
        <v>116</v>
      </c>
      <c r="B78" s="6" t="s">
        <v>154</v>
      </c>
      <c r="C78" s="25">
        <f>[9]t_aea_so2_!B83</f>
        <v>69.006676264000006</v>
      </c>
      <c r="D78" s="25">
        <f>[9]t_aea_so2_!C83</f>
        <v>49.703793015000002</v>
      </c>
      <c r="E78" s="25">
        <f>[9]t_aea_so2_!D83</f>
        <v>47.793619716000002</v>
      </c>
      <c r="F78" s="25">
        <f>[9]t_aea_so2_!E83</f>
        <v>46.158433852999998</v>
      </c>
      <c r="G78" s="25">
        <f>[9]t_aea_so2_!F83</f>
        <v>49.514355719000001</v>
      </c>
      <c r="H78" s="25">
        <f>[9]t_aea_so2_!G83</f>
        <v>66.350551198000005</v>
      </c>
      <c r="I78" s="25">
        <f>[9]t_aea_so2_!H83</f>
        <v>34.678217879000002</v>
      </c>
      <c r="J78" s="25">
        <f>[9]t_aea_so2_!I83</f>
        <v>34.936045636000003</v>
      </c>
      <c r="K78" s="25">
        <f>[9]t_aea_so2_!J83</f>
        <v>9.4917391529999993</v>
      </c>
      <c r="L78" s="25">
        <f>[9]t_aea_so2_!K83</f>
        <v>9.5470164089999994</v>
      </c>
      <c r="M78" s="25">
        <f>[9]t_aea_so2_!L83</f>
        <v>9.2193149989999998</v>
      </c>
      <c r="N78" s="25">
        <f>[9]t_aea_so2_!M83</f>
        <v>9.4530431440000005</v>
      </c>
      <c r="O78" s="25">
        <f>[9]t_aea_so2_!N83</f>
        <v>9.6050289939999995</v>
      </c>
      <c r="P78" s="25">
        <f>[9]t_aea_so2_!O83</f>
        <v>8.9751911920000005</v>
      </c>
      <c r="Q78" s="25">
        <f>[9]t_aea_so2_!P83</f>
        <v>9.861937781</v>
      </c>
    </row>
    <row r="79" spans="1:17" ht="15" customHeight="1" x14ac:dyDescent="0.3">
      <c r="A79" s="6" t="s">
        <v>117</v>
      </c>
      <c r="B79" s="6"/>
      <c r="C79" s="25">
        <f>[9]t_aea_so2_!B84</f>
        <v>116.270581436</v>
      </c>
      <c r="D79" s="25">
        <f>[9]t_aea_so2_!C84</f>
        <v>124.26216305299999</v>
      </c>
      <c r="E79" s="25">
        <f>[9]t_aea_so2_!D84</f>
        <v>107.492516904</v>
      </c>
      <c r="F79" s="25">
        <f>[9]t_aea_so2_!E84</f>
        <v>86.172927336000001</v>
      </c>
      <c r="G79" s="25">
        <f>[9]t_aea_so2_!F84</f>
        <v>89.114481824999999</v>
      </c>
      <c r="H79" s="25">
        <f>[9]t_aea_so2_!G84</f>
        <v>47.743144622000003</v>
      </c>
      <c r="I79" s="25">
        <f>[9]t_aea_so2_!H84</f>
        <v>50.652602102000003</v>
      </c>
      <c r="J79" s="25">
        <f>[9]t_aea_so2_!I84</f>
        <v>50.881458223000003</v>
      </c>
      <c r="K79" s="25">
        <f>[9]t_aea_so2_!J84</f>
        <v>10.361555922000001</v>
      </c>
      <c r="L79" s="25">
        <f>[9]t_aea_so2_!K84</f>
        <v>12.687760150000001</v>
      </c>
      <c r="M79" s="25">
        <f>[9]t_aea_so2_!L84</f>
        <v>12.272845384</v>
      </c>
      <c r="N79" s="25">
        <f>[9]t_aea_so2_!M84</f>
        <v>9.5800216539999994</v>
      </c>
      <c r="O79" s="25">
        <f>[9]t_aea_so2_!N84</f>
        <v>20.432693253</v>
      </c>
      <c r="P79" s="25">
        <f>[9]t_aea_so2_!O84</f>
        <v>18.599168943999999</v>
      </c>
      <c r="Q79" s="25">
        <f>[9]t_aea_so2_!P84</f>
        <v>12.534250991</v>
      </c>
    </row>
    <row r="80" spans="1:17" ht="15" customHeight="1" x14ac:dyDescent="0.3">
      <c r="A80" s="6" t="s">
        <v>118</v>
      </c>
      <c r="B80" s="6" t="s">
        <v>155</v>
      </c>
      <c r="C80" s="25">
        <f>[9]t_aea_so2_!B85</f>
        <v>58.400276888</v>
      </c>
      <c r="D80" s="25">
        <f>[9]t_aea_so2_!C85</f>
        <v>59.996241351999998</v>
      </c>
      <c r="E80" s="25">
        <f>[9]t_aea_so2_!D85</f>
        <v>52.436005547000001</v>
      </c>
      <c r="F80" s="25">
        <f>[9]t_aea_so2_!E85</f>
        <v>42.936214501000002</v>
      </c>
      <c r="G80" s="25">
        <f>[9]t_aea_so2_!F85</f>
        <v>44.191287217999999</v>
      </c>
      <c r="H80" s="25">
        <f>[9]t_aea_so2_!G85</f>
        <v>25.133142435</v>
      </c>
      <c r="I80" s="25">
        <f>[9]t_aea_so2_!H85</f>
        <v>25.985185094999999</v>
      </c>
      <c r="J80" s="25">
        <f>[9]t_aea_so2_!I85</f>
        <v>26.031987782000002</v>
      </c>
      <c r="K80" s="25">
        <f>[9]t_aea_so2_!J85</f>
        <v>6.5510404290000004</v>
      </c>
      <c r="L80" s="25">
        <f>[9]t_aea_so2_!K85</f>
        <v>8.2922254160000008</v>
      </c>
      <c r="M80" s="25">
        <f>[9]t_aea_so2_!L85</f>
        <v>7.8859626240000003</v>
      </c>
      <c r="N80" s="25">
        <f>[9]t_aea_so2_!M85</f>
        <v>5.8957998839999997</v>
      </c>
      <c r="O80" s="25">
        <f>[9]t_aea_so2_!N85</f>
        <v>13.798625013000001</v>
      </c>
      <c r="P80" s="25">
        <f>[9]t_aea_so2_!O85</f>
        <v>12.530494315</v>
      </c>
      <c r="Q80" s="25">
        <f>[9]t_aea_so2_!P85</f>
        <v>7.383997226</v>
      </c>
    </row>
    <row r="81" spans="1:17" ht="15" customHeight="1" x14ac:dyDescent="0.3">
      <c r="A81" s="6" t="s">
        <v>119</v>
      </c>
      <c r="B81" s="6" t="s">
        <v>120</v>
      </c>
      <c r="C81" s="25">
        <f>[9]t_aea_so2_!B86</f>
        <v>57.870304548</v>
      </c>
      <c r="D81" s="25">
        <f>[9]t_aea_so2_!C86</f>
        <v>64.265921700999996</v>
      </c>
      <c r="E81" s="25">
        <f>[9]t_aea_so2_!D86</f>
        <v>55.056511356999998</v>
      </c>
      <c r="F81" s="25">
        <f>[9]t_aea_so2_!E86</f>
        <v>43.236712836000002</v>
      </c>
      <c r="G81" s="25">
        <f>[9]t_aea_so2_!F86</f>
        <v>44.923194606999999</v>
      </c>
      <c r="H81" s="25">
        <f>[9]t_aea_so2_!G86</f>
        <v>22.610002187999999</v>
      </c>
      <c r="I81" s="25">
        <f>[9]t_aea_so2_!H86</f>
        <v>24.667417006000001</v>
      </c>
      <c r="J81" s="25">
        <f>[9]t_aea_so2_!I86</f>
        <v>24.849470441000001</v>
      </c>
      <c r="K81" s="25">
        <f>[9]t_aea_so2_!J86</f>
        <v>3.810515493</v>
      </c>
      <c r="L81" s="25">
        <f>[9]t_aea_so2_!K86</f>
        <v>4.3955347339999999</v>
      </c>
      <c r="M81" s="25">
        <f>[9]t_aea_so2_!L86</f>
        <v>4.3868827599999998</v>
      </c>
      <c r="N81" s="25">
        <f>[9]t_aea_so2_!M86</f>
        <v>3.6842217700000002</v>
      </c>
      <c r="O81" s="25">
        <f>[9]t_aea_so2_!N86</f>
        <v>6.6340682400000004</v>
      </c>
      <c r="P81" s="25">
        <f>[9]t_aea_so2_!O86</f>
        <v>6.0686746280000001</v>
      </c>
      <c r="Q81" s="25">
        <f>[9]t_aea_so2_!P86</f>
        <v>5.1502537640000003</v>
      </c>
    </row>
    <row r="82" spans="1:17" ht="15" customHeight="1" x14ac:dyDescent="0.3">
      <c r="A82" s="6" t="s">
        <v>121</v>
      </c>
      <c r="B82" s="6"/>
      <c r="C82" s="25">
        <f>[9]t_aea_so2_!B87</f>
        <v>131.42204788199999</v>
      </c>
      <c r="D82" s="25">
        <f>[9]t_aea_so2_!C87</f>
        <v>160.290798889</v>
      </c>
      <c r="E82" s="25">
        <f>[9]t_aea_so2_!D87</f>
        <v>125.88854940500001</v>
      </c>
      <c r="F82" s="25">
        <f>[9]t_aea_so2_!E87</f>
        <v>88.226190848000002</v>
      </c>
      <c r="G82" s="25">
        <f>[9]t_aea_so2_!F87</f>
        <v>94.153388160999995</v>
      </c>
      <c r="H82" s="25">
        <f>[9]t_aea_so2_!G87</f>
        <v>45.006619813999997</v>
      </c>
      <c r="I82" s="25">
        <f>[9]t_aea_so2_!H87</f>
        <v>50.06634322</v>
      </c>
      <c r="J82" s="25">
        <f>[9]t_aea_so2_!I87</f>
        <v>57.664783196000002</v>
      </c>
      <c r="K82" s="25">
        <f>[9]t_aea_so2_!J87</f>
        <v>17.600555286999999</v>
      </c>
      <c r="L82" s="25">
        <f>[9]t_aea_so2_!K87</f>
        <v>16.928748776999999</v>
      </c>
      <c r="M82" s="25">
        <f>[9]t_aea_so2_!L87</f>
        <v>18.506758863000002</v>
      </c>
      <c r="N82" s="25">
        <f>[9]t_aea_so2_!M87</f>
        <v>21.124585912000001</v>
      </c>
      <c r="O82" s="25">
        <f>[9]t_aea_so2_!N87</f>
        <v>13.251504464</v>
      </c>
      <c r="P82" s="25">
        <f>[9]t_aea_so2_!O87</f>
        <v>17.307746210000001</v>
      </c>
      <c r="Q82" s="25">
        <f>[9]t_aea_so2_!P87</f>
        <v>31.597989584</v>
      </c>
    </row>
    <row r="83" spans="1:17" ht="15" customHeight="1" x14ac:dyDescent="0.3">
      <c r="A83" s="6" t="s">
        <v>122</v>
      </c>
      <c r="B83" s="6" t="s">
        <v>123</v>
      </c>
      <c r="C83" s="25">
        <f>[9]t_aea_so2_!B88</f>
        <v>27.211108304</v>
      </c>
      <c r="D83" s="25">
        <f>[9]t_aea_so2_!C88</f>
        <v>33.304891818999998</v>
      </c>
      <c r="E83" s="25">
        <f>[9]t_aea_so2_!D88</f>
        <v>27.578063933999999</v>
      </c>
      <c r="F83" s="25">
        <f>[9]t_aea_so2_!E88</f>
        <v>19.869760433</v>
      </c>
      <c r="G83" s="25">
        <f>[9]t_aea_so2_!F88</f>
        <v>20.549392565000002</v>
      </c>
      <c r="H83" s="25">
        <f>[9]t_aea_so2_!G88</f>
        <v>13.067983341</v>
      </c>
      <c r="I83" s="25">
        <f>[9]t_aea_so2_!H88</f>
        <v>12.952486058</v>
      </c>
      <c r="J83" s="25">
        <f>[9]t_aea_so2_!I88</f>
        <v>16.245125788999999</v>
      </c>
      <c r="K83" s="25">
        <f>[9]t_aea_so2_!J88</f>
        <v>9.6906375550000003</v>
      </c>
      <c r="L83" s="25">
        <f>[9]t_aea_so2_!K88</f>
        <v>8.7165389839999996</v>
      </c>
      <c r="M83" s="25">
        <f>[9]t_aea_so2_!L88</f>
        <v>9.4911964040000001</v>
      </c>
      <c r="N83" s="25">
        <f>[9]t_aea_so2_!M88</f>
        <v>11.87002418</v>
      </c>
      <c r="O83" s="25">
        <f>[9]t_aea_so2_!N88</f>
        <v>3.1786034879999998</v>
      </c>
      <c r="P83" s="25">
        <f>[9]t_aea_so2_!O88</f>
        <v>5.1604016149999996</v>
      </c>
      <c r="Q83" s="25">
        <f>[9]t_aea_so2_!P88</f>
        <v>14.699150360000001</v>
      </c>
    </row>
    <row r="84" spans="1:17" ht="15" customHeight="1" x14ac:dyDescent="0.3">
      <c r="A84" s="6" t="s">
        <v>124</v>
      </c>
      <c r="B84" s="6" t="s">
        <v>125</v>
      </c>
      <c r="C84" s="25">
        <f>[9]t_aea_so2_!B89</f>
        <v>7.1253476789999999</v>
      </c>
      <c r="D84" s="25">
        <f>[9]t_aea_so2_!C89</f>
        <v>8.5965429029999996</v>
      </c>
      <c r="E84" s="25">
        <f>[9]t_aea_so2_!D89</f>
        <v>8.8587864369999991</v>
      </c>
      <c r="F84" s="25">
        <f>[9]t_aea_so2_!E89</f>
        <v>6.0014401749999999</v>
      </c>
      <c r="G84" s="25">
        <f>[9]t_aea_so2_!F89</f>
        <v>6.8498979740000001</v>
      </c>
      <c r="H84" s="25">
        <f>[9]t_aea_so2_!G89</f>
        <v>7.5127136329999997</v>
      </c>
      <c r="I84" s="25">
        <f>[9]t_aea_so2_!H89</f>
        <v>5.2776147580000004</v>
      </c>
      <c r="J84" s="25">
        <f>[9]t_aea_so2_!I89</f>
        <v>6.7394184910000003</v>
      </c>
      <c r="K84" s="25">
        <f>[9]t_aea_so2_!J89</f>
        <v>0.69023756599999997</v>
      </c>
      <c r="L84" s="25">
        <f>[9]t_aea_so2_!K89</f>
        <v>0.67954887900000005</v>
      </c>
      <c r="M84" s="25">
        <f>[9]t_aea_so2_!L89</f>
        <v>0.60867869200000002</v>
      </c>
      <c r="N84" s="25">
        <f>[9]t_aea_so2_!M89</f>
        <v>0.56343762500000005</v>
      </c>
      <c r="O84" s="25">
        <f>[9]t_aea_so2_!N89</f>
        <v>0.365799133</v>
      </c>
      <c r="P84" s="25">
        <f>[9]t_aea_so2_!O89</f>
        <v>0.41261605099999998</v>
      </c>
      <c r="Q84" s="25">
        <f>[9]t_aea_so2_!P89</f>
        <v>0.56005326200000005</v>
      </c>
    </row>
    <row r="85" spans="1:17" ht="15" customHeight="1" x14ac:dyDescent="0.3">
      <c r="A85" s="6" t="s">
        <v>126</v>
      </c>
      <c r="B85" s="6" t="s">
        <v>127</v>
      </c>
      <c r="C85" s="25">
        <f>[9]t_aea_so2_!B90</f>
        <v>97.085591898999994</v>
      </c>
      <c r="D85" s="25">
        <f>[9]t_aea_so2_!C90</f>
        <v>118.389364167</v>
      </c>
      <c r="E85" s="25">
        <f>[9]t_aea_so2_!D90</f>
        <v>89.451699034000001</v>
      </c>
      <c r="F85" s="25">
        <f>[9]t_aea_so2_!E90</f>
        <v>62.354990239999999</v>
      </c>
      <c r="G85" s="25">
        <f>[9]t_aea_so2_!F90</f>
        <v>66.754097622000003</v>
      </c>
      <c r="H85" s="25">
        <f>[9]t_aea_so2_!G90</f>
        <v>24.425922839999998</v>
      </c>
      <c r="I85" s="25">
        <f>[9]t_aea_so2_!H90</f>
        <v>31.836242405</v>
      </c>
      <c r="J85" s="25">
        <f>[9]t_aea_so2_!I90</f>
        <v>34.680238916</v>
      </c>
      <c r="K85" s="25">
        <f>[9]t_aea_so2_!J90</f>
        <v>7.2196801659999998</v>
      </c>
      <c r="L85" s="25">
        <f>[9]t_aea_so2_!K90</f>
        <v>7.532660913</v>
      </c>
      <c r="M85" s="25">
        <f>[9]t_aea_so2_!L90</f>
        <v>8.4068837680000001</v>
      </c>
      <c r="N85" s="25">
        <f>[9]t_aea_so2_!M90</f>
        <v>8.6911241080000003</v>
      </c>
      <c r="O85" s="25">
        <f>[9]t_aea_so2_!N90</f>
        <v>9.7071018430000002</v>
      </c>
      <c r="P85" s="25">
        <f>[9]t_aea_so2_!O90</f>
        <v>11.734728542999999</v>
      </c>
      <c r="Q85" s="25">
        <f>[9]t_aea_so2_!P90</f>
        <v>16.338785962999999</v>
      </c>
    </row>
    <row r="86" spans="1:17" ht="15" customHeight="1" x14ac:dyDescent="0.3">
      <c r="A86" s="6" t="s">
        <v>128</v>
      </c>
      <c r="B86" s="6" t="s">
        <v>129</v>
      </c>
      <c r="C86" s="25">
        <f>[9]t_aea_so2_!B91</f>
        <v>4.2582501390000003</v>
      </c>
      <c r="D86" s="25">
        <f>[9]t_aea_so2_!C91</f>
        <v>2.9333020310000002</v>
      </c>
      <c r="E86" s="25">
        <f>[9]t_aea_so2_!D91</f>
        <v>2.0191207489999998</v>
      </c>
      <c r="F86" s="25">
        <f>[9]t_aea_so2_!E91</f>
        <v>1.2434214029999999</v>
      </c>
      <c r="G86" s="25">
        <f>[9]t_aea_so2_!F91</f>
        <v>0.88059719999999997</v>
      </c>
      <c r="H86" s="25">
        <f>[9]t_aea_so2_!G91</f>
        <v>0.98259141100000003</v>
      </c>
      <c r="I86" s="25">
        <f>[9]t_aea_so2_!H91</f>
        <v>2.5194176750000001</v>
      </c>
      <c r="J86" s="25">
        <f>[9]t_aea_so2_!I91</f>
        <v>2.5450852730000002</v>
      </c>
      <c r="K86" s="25">
        <f>[9]t_aea_so2_!J91</f>
        <v>0.21895782799999999</v>
      </c>
      <c r="L86" s="25">
        <f>[9]t_aea_so2_!K91</f>
        <v>0.20985941499999999</v>
      </c>
      <c r="M86" s="25">
        <f>[9]t_aea_so2_!L91</f>
        <v>9.8070861999999995E-2</v>
      </c>
      <c r="N86" s="25">
        <f>[9]t_aea_so2_!M91</f>
        <v>9.4049498999999995E-2</v>
      </c>
      <c r="O86" s="25">
        <f>[9]t_aea_so2_!N91</f>
        <v>9.7170066999999999E-2</v>
      </c>
      <c r="P86" s="25">
        <f>[9]t_aea_so2_!O91</f>
        <v>0.11900804199999999</v>
      </c>
      <c r="Q86" s="25">
        <f>[9]t_aea_so2_!P91</f>
        <v>8.7362788999999996E-2</v>
      </c>
    </row>
    <row r="87" spans="1:17" ht="15" customHeight="1" x14ac:dyDescent="0.3">
      <c r="A87" s="6" t="s">
        <v>130</v>
      </c>
      <c r="B87" s="6" t="s">
        <v>131</v>
      </c>
      <c r="C87" s="25">
        <f>[9]t_aea_so2_!B92</f>
        <v>0</v>
      </c>
      <c r="D87" s="25">
        <f>[9]t_aea_so2_!C92</f>
        <v>0</v>
      </c>
      <c r="E87" s="25">
        <f>[9]t_aea_so2_!D92</f>
        <v>0</v>
      </c>
      <c r="F87" s="25">
        <f>[9]t_aea_so2_!E92</f>
        <v>0</v>
      </c>
      <c r="G87" s="25">
        <f>[9]t_aea_so2_!F92</f>
        <v>0</v>
      </c>
      <c r="H87" s="25">
        <f>[9]t_aea_so2_!G92</f>
        <v>0</v>
      </c>
      <c r="I87" s="25">
        <f>[9]t_aea_so2_!H92</f>
        <v>0</v>
      </c>
      <c r="J87" s="25">
        <f>[9]t_aea_so2_!I92</f>
        <v>0</v>
      </c>
      <c r="K87" s="25">
        <f>[9]t_aea_so2_!J92</f>
        <v>0</v>
      </c>
      <c r="L87" s="25">
        <f>[9]t_aea_so2_!K92</f>
        <v>0</v>
      </c>
      <c r="M87" s="25">
        <f>[9]t_aea_so2_!L92</f>
        <v>0</v>
      </c>
      <c r="N87" s="25">
        <f>[9]t_aea_so2_!M92</f>
        <v>0</v>
      </c>
      <c r="O87" s="25">
        <f>[9]t_aea_so2_!N92</f>
        <v>0</v>
      </c>
      <c r="P87" s="25">
        <f>[9]t_aea_so2_!O92</f>
        <v>0</v>
      </c>
      <c r="Q87" s="25">
        <f>[9]t_aea_so2_!P92</f>
        <v>0</v>
      </c>
    </row>
    <row r="88" spans="1:17" ht="15" customHeight="1" x14ac:dyDescent="0.3">
      <c r="A88" s="8" t="s">
        <v>132</v>
      </c>
      <c r="B88" s="8"/>
      <c r="C88" s="27">
        <f>[9]t_aea_so2_!B93</f>
        <v>9861.1059391569997</v>
      </c>
      <c r="D88" s="27">
        <f>[9]t_aea_so2_!C93</f>
        <v>9668.0264897319994</v>
      </c>
      <c r="E88" s="27">
        <f>[9]t_aea_so2_!D93</f>
        <v>9019.4128633050004</v>
      </c>
      <c r="F88" s="27">
        <f>[9]t_aea_so2_!E93</f>
        <v>7916.2055354989998</v>
      </c>
      <c r="G88" s="27">
        <f>[9]t_aea_so2_!F93</f>
        <v>7614.0804355359996</v>
      </c>
      <c r="H88" s="27">
        <f>[9]t_aea_so2_!G93</f>
        <v>8432.4582789529995</v>
      </c>
      <c r="I88" s="27">
        <f>[9]t_aea_so2_!H93</f>
        <v>7212.552942759</v>
      </c>
      <c r="J88" s="27">
        <f>[9]t_aea_so2_!I93</f>
        <v>7108.1269584600004</v>
      </c>
      <c r="K88" s="27">
        <f>[9]t_aea_so2_!J93</f>
        <v>1771.8293295349999</v>
      </c>
      <c r="L88" s="27">
        <f>[9]t_aea_so2_!K93</f>
        <v>1681.5166006510001</v>
      </c>
      <c r="M88" s="27">
        <f>[9]t_aea_so2_!L93</f>
        <v>1554.7889619120001</v>
      </c>
      <c r="N88" s="27">
        <f>[9]t_aea_so2_!M93</f>
        <v>1378.172144445</v>
      </c>
      <c r="O88" s="27">
        <f>[9]t_aea_so2_!N93</f>
        <v>1303.375645587</v>
      </c>
      <c r="P88" s="27">
        <f>[9]t_aea_so2_!O93</f>
        <v>1360.7465622300001</v>
      </c>
      <c r="Q88" s="27">
        <f>[9]t_aea_so2_!P93</f>
        <v>1241.445292119</v>
      </c>
    </row>
    <row r="89" spans="1:17" ht="15" customHeight="1" x14ac:dyDescent="0.3">
      <c r="A89" s="3"/>
      <c r="B89" s="45" t="s">
        <v>133</v>
      </c>
      <c r="C89" s="25">
        <f>[9]t_aea_so2_!B94</f>
        <v>65.490132918</v>
      </c>
      <c r="D89" s="25">
        <f>[9]t_aea_so2_!C94</f>
        <v>62.179162949000002</v>
      </c>
      <c r="E89" s="25">
        <f>[9]t_aea_so2_!D94</f>
        <v>64.693980857</v>
      </c>
      <c r="F89" s="25">
        <f>[9]t_aea_so2_!E94</f>
        <v>63.039069611999999</v>
      </c>
      <c r="G89" s="25">
        <f>[9]t_aea_so2_!F94</f>
        <v>61.855892496000003</v>
      </c>
      <c r="H89" s="25">
        <f>[9]t_aea_so2_!G94</f>
        <v>61.106210584000003</v>
      </c>
      <c r="I89" s="25">
        <f>[9]t_aea_so2_!H94</f>
        <v>56.373634387000003</v>
      </c>
      <c r="J89" s="25">
        <f>[9]t_aea_so2_!I94</f>
        <v>57.042449771000001</v>
      </c>
      <c r="K89" s="25">
        <f>[9]t_aea_so2_!J94</f>
        <v>41.462079091</v>
      </c>
      <c r="L89" s="25">
        <f>[9]t_aea_so2_!K94</f>
        <v>42.082696925999997</v>
      </c>
      <c r="M89" s="25">
        <f>[9]t_aea_so2_!L94</f>
        <v>52.899117488999998</v>
      </c>
      <c r="N89" s="25">
        <f>[9]t_aea_so2_!M94</f>
        <v>50.896715647999997</v>
      </c>
      <c r="O89" s="25">
        <f>[9]t_aea_so2_!N94</f>
        <v>40.126120751999999</v>
      </c>
      <c r="P89" s="25">
        <f>[9]t_aea_so2_!O94</f>
        <v>42.971997924</v>
      </c>
      <c r="Q89" s="25">
        <f>[9]t_aea_so2_!P94</f>
        <v>46.673443026000001</v>
      </c>
    </row>
    <row r="90" spans="1:17" ht="15" customHeight="1" x14ac:dyDescent="0.3">
      <c r="A90" s="3"/>
      <c r="B90" s="45" t="s">
        <v>134</v>
      </c>
      <c r="C90" s="25">
        <f>[9]t_aea_so2_!B95</f>
        <v>8060.455797218</v>
      </c>
      <c r="D90" s="25">
        <f>[9]t_aea_so2_!C95</f>
        <v>7889.9336148789998</v>
      </c>
      <c r="E90" s="25">
        <f>[9]t_aea_so2_!D95</f>
        <v>7495.732549888</v>
      </c>
      <c r="F90" s="25">
        <f>[9]t_aea_so2_!E95</f>
        <v>6479.3148680949998</v>
      </c>
      <c r="G90" s="25">
        <f>[9]t_aea_so2_!F95</f>
        <v>6243.5483451780001</v>
      </c>
      <c r="H90" s="25">
        <f>[9]t_aea_so2_!G95</f>
        <v>7022.4704441659997</v>
      </c>
      <c r="I90" s="25">
        <f>[9]t_aea_so2_!H95</f>
        <v>5880.1852163410003</v>
      </c>
      <c r="J90" s="25">
        <f>[9]t_aea_so2_!I95</f>
        <v>5868.9889413660003</v>
      </c>
      <c r="K90" s="25">
        <f>[9]t_aea_so2_!J95</f>
        <v>1398.973744381</v>
      </c>
      <c r="L90" s="25">
        <f>[9]t_aea_so2_!K95</f>
        <v>1325.671730816</v>
      </c>
      <c r="M90" s="25">
        <f>[9]t_aea_so2_!L95</f>
        <v>1208.6380652969999</v>
      </c>
      <c r="N90" s="25">
        <f>[9]t_aea_so2_!M95</f>
        <v>1035.6584348169999</v>
      </c>
      <c r="O90" s="25">
        <f>[9]t_aea_so2_!N95</f>
        <v>975.84352336799998</v>
      </c>
      <c r="P90" s="25">
        <f>[9]t_aea_so2_!O95</f>
        <v>1044.0275859830001</v>
      </c>
      <c r="Q90" s="25">
        <f>[9]t_aea_so2_!P95</f>
        <v>1015.669863446</v>
      </c>
    </row>
    <row r="91" spans="1:17" ht="15" customHeight="1" thickBot="1" x14ac:dyDescent="0.35">
      <c r="A91" s="4"/>
      <c r="B91" s="46" t="s">
        <v>135</v>
      </c>
      <c r="C91" s="31">
        <f>[9]t_aea_so2_!B96</f>
        <v>1735.160009021</v>
      </c>
      <c r="D91" s="31">
        <f>[9]t_aea_so2_!C96</f>
        <v>1715.9137119039999</v>
      </c>
      <c r="E91" s="31">
        <f>[9]t_aea_so2_!D96</f>
        <v>1458.9863325599999</v>
      </c>
      <c r="F91" s="31">
        <f>[9]t_aea_so2_!E96</f>
        <v>1373.8515977919999</v>
      </c>
      <c r="G91" s="31">
        <f>[9]t_aea_so2_!F96</f>
        <v>1308.676197863</v>
      </c>
      <c r="H91" s="31">
        <f>[9]t_aea_so2_!G96</f>
        <v>1348.881624203</v>
      </c>
      <c r="I91" s="31">
        <f>[9]t_aea_so2_!H96</f>
        <v>1275.994092031</v>
      </c>
      <c r="J91" s="31">
        <f>[9]t_aea_so2_!I96</f>
        <v>1182.0955673240001</v>
      </c>
      <c r="K91" s="31">
        <f>[9]t_aea_so2_!J96</f>
        <v>331.39350606400001</v>
      </c>
      <c r="L91" s="31">
        <f>[9]t_aea_so2_!K96</f>
        <v>313.76217290900001</v>
      </c>
      <c r="M91" s="31">
        <f>[9]t_aea_so2_!L96</f>
        <v>293.25177912599997</v>
      </c>
      <c r="N91" s="31">
        <f>[9]t_aea_so2_!M96</f>
        <v>291.61699398000002</v>
      </c>
      <c r="O91" s="31">
        <f>[9]t_aea_so2_!N96</f>
        <v>287.40600146700001</v>
      </c>
      <c r="P91" s="31">
        <f>[9]t_aea_so2_!O96</f>
        <v>273.74697832300001</v>
      </c>
      <c r="Q91" s="31">
        <f>[9]t_aea_so2_!P96</f>
        <v>179.10198564800001</v>
      </c>
    </row>
    <row r="92" spans="1:17" ht="15" customHeight="1" thickTop="1" thickBot="1" x14ac:dyDescent="0.35">
      <c r="A92" s="9" t="s">
        <v>136</v>
      </c>
      <c r="B92" s="9"/>
      <c r="C92" s="30">
        <f>[9]t_aea_so2_!B97</f>
        <v>96074.290050408003</v>
      </c>
      <c r="D92" s="30">
        <f>[9]t_aea_so2_!C97</f>
        <v>74946.010345375005</v>
      </c>
      <c r="E92" s="30">
        <f>[9]t_aea_so2_!D97</f>
        <v>60722.077442667003</v>
      </c>
      <c r="F92" s="30">
        <f>[9]t_aea_so2_!E97</f>
        <v>53490.042554409003</v>
      </c>
      <c r="G92" s="30">
        <f>[9]t_aea_so2_!F97</f>
        <v>47678.750732334003</v>
      </c>
      <c r="H92" s="30">
        <f>[9]t_aea_so2_!G97</f>
        <v>43176.799839949002</v>
      </c>
      <c r="I92" s="30">
        <f>[9]t_aea_so2_!H97</f>
        <v>41175.942204935003</v>
      </c>
      <c r="J92" s="30">
        <f>[9]t_aea_so2_!I97</f>
        <v>41813.77644845</v>
      </c>
      <c r="K92" s="30">
        <f>[9]t_aea_so2_!J97</f>
        <v>34816.276309440997</v>
      </c>
      <c r="L92" s="30">
        <f>[9]t_aea_so2_!K97</f>
        <v>33225.239827568003</v>
      </c>
      <c r="M92" s="30">
        <f>[9]t_aea_so2_!L97</f>
        <v>32737.162638288999</v>
      </c>
      <c r="N92" s="30">
        <f>[9]t_aea_so2_!M97</f>
        <v>30646.780671609999</v>
      </c>
      <c r="O92" s="30">
        <f>[9]t_aea_so2_!N97</f>
        <v>24504.871095040999</v>
      </c>
      <c r="P92" s="30">
        <f>[9]t_aea_so2_!O97</f>
        <v>24013.921824633999</v>
      </c>
      <c r="Q92" s="30">
        <f>[9]t_aea_so2_!P97</f>
        <v>25520.802690984001</v>
      </c>
    </row>
    <row r="93" spans="1:17" ht="15" customHeight="1" thickTop="1" x14ac:dyDescent="0.3">
      <c r="A93" s="3"/>
      <c r="B93" s="11" t="s">
        <v>137</v>
      </c>
      <c r="C93" s="25">
        <f>[9]t_aea_so2_!B98</f>
        <v>290.361334048</v>
      </c>
      <c r="D93" s="25">
        <f>[9]t_aea_so2_!C98</f>
        <v>243.33937119000001</v>
      </c>
      <c r="E93" s="25">
        <f>[9]t_aea_so2_!D98</f>
        <v>260.69192769199998</v>
      </c>
      <c r="F93" s="25">
        <f>[9]t_aea_so2_!E98</f>
        <v>59.977442533999998</v>
      </c>
      <c r="G93" s="25">
        <f>[9]t_aea_so2_!F98</f>
        <v>52.314552761000002</v>
      </c>
      <c r="H93" s="25">
        <f>[9]t_aea_so2_!G98</f>
        <v>51.955689390000003</v>
      </c>
      <c r="I93" s="25">
        <f>[9]t_aea_so2_!H98</f>
        <v>50.076229591999997</v>
      </c>
      <c r="J93" s="25">
        <f>[9]t_aea_so2_!I98</f>
        <v>47.249638490000002</v>
      </c>
      <c r="K93" s="25">
        <f>[9]t_aea_so2_!J98</f>
        <v>12.176040678</v>
      </c>
      <c r="L93" s="25">
        <f>[9]t_aea_so2_!K98</f>
        <v>15.655336154</v>
      </c>
      <c r="M93" s="25">
        <f>[9]t_aea_so2_!L98</f>
        <v>20.761741665999999</v>
      </c>
      <c r="N93" s="25">
        <f>[9]t_aea_so2_!M98</f>
        <v>20.435899451000001</v>
      </c>
      <c r="O93" s="25">
        <f>[9]t_aea_so2_!N98</f>
        <v>17.573475739999999</v>
      </c>
      <c r="P93" s="25">
        <f>[9]t_aea_so2_!O98</f>
        <v>18.208061269000002</v>
      </c>
      <c r="Q93" s="25">
        <f>[9]t_aea_so2_!P98</f>
        <v>19.319732871999999</v>
      </c>
    </row>
    <row r="94" spans="1:17" ht="15" customHeight="1" x14ac:dyDescent="0.3">
      <c r="A94" s="16" t="s">
        <v>138</v>
      </c>
      <c r="B94" s="1" t="s">
        <v>139</v>
      </c>
      <c r="C94" s="25">
        <f>[9]t_aea_so2_!B99</f>
        <v>0</v>
      </c>
      <c r="D94" s="25">
        <f>[9]t_aea_so2_!C99</f>
        <v>0</v>
      </c>
      <c r="E94" s="25">
        <f>[9]t_aea_so2_!D99</f>
        <v>0</v>
      </c>
      <c r="F94" s="25">
        <f>[9]t_aea_so2_!E99</f>
        <v>0</v>
      </c>
      <c r="G94" s="25">
        <f>[9]t_aea_so2_!F99</f>
        <v>0</v>
      </c>
      <c r="H94" s="25">
        <f>[9]t_aea_so2_!G99</f>
        <v>0</v>
      </c>
      <c r="I94" s="25">
        <f>[9]t_aea_so2_!H99</f>
        <v>0</v>
      </c>
      <c r="J94" s="25">
        <f>[9]t_aea_so2_!I99</f>
        <v>0</v>
      </c>
      <c r="K94" s="25">
        <f>[9]t_aea_so2_!J99</f>
        <v>0</v>
      </c>
      <c r="L94" s="25">
        <f>[9]t_aea_so2_!K99</f>
        <v>0</v>
      </c>
      <c r="M94" s="25">
        <f>[9]t_aea_so2_!L99</f>
        <v>0</v>
      </c>
      <c r="N94" s="25">
        <f>[9]t_aea_so2_!M99</f>
        <v>0</v>
      </c>
      <c r="O94" s="25">
        <f>[9]t_aea_so2_!N99</f>
        <v>0</v>
      </c>
      <c r="P94" s="25">
        <f>[9]t_aea_so2_!O99</f>
        <v>0</v>
      </c>
      <c r="Q94" s="25">
        <f>[9]t_aea_so2_!P99</f>
        <v>0</v>
      </c>
    </row>
    <row r="95" spans="1:17" ht="15" customHeight="1" x14ac:dyDescent="0.3">
      <c r="A95" s="16" t="s">
        <v>138</v>
      </c>
      <c r="B95" s="1" t="s">
        <v>140</v>
      </c>
      <c r="C95" s="25">
        <f>[9]t_aea_so2_!B100</f>
        <v>12.11</v>
      </c>
      <c r="D95" s="25">
        <f>[9]t_aea_so2_!C100</f>
        <v>12.76</v>
      </c>
      <c r="E95" s="25">
        <f>[9]t_aea_so2_!D100</f>
        <v>14.64</v>
      </c>
      <c r="F95" s="25">
        <f>[9]t_aea_so2_!E100</f>
        <v>13.52</v>
      </c>
      <c r="G95" s="25">
        <f>[9]t_aea_so2_!F100</f>
        <v>12.18</v>
      </c>
      <c r="H95" s="25">
        <f>[9]t_aea_so2_!G100</f>
        <v>11.94</v>
      </c>
      <c r="I95" s="25">
        <f>[9]t_aea_so2_!H100</f>
        <v>11.3</v>
      </c>
      <c r="J95" s="25">
        <f>[9]t_aea_so2_!I100</f>
        <v>12.03</v>
      </c>
      <c r="K95" s="25">
        <f>[9]t_aea_so2_!J100</f>
        <v>8.41</v>
      </c>
      <c r="L95" s="25">
        <f>[9]t_aea_so2_!K100</f>
        <v>11.95</v>
      </c>
      <c r="M95" s="25">
        <f>[9]t_aea_so2_!L100</f>
        <v>16.23</v>
      </c>
      <c r="N95" s="25">
        <f>[9]t_aea_so2_!M100</f>
        <v>16.12</v>
      </c>
      <c r="O95" s="25">
        <f>[9]t_aea_so2_!N100</f>
        <v>13.34</v>
      </c>
      <c r="P95" s="25">
        <f>[9]t_aea_so2_!O100</f>
        <v>14.24</v>
      </c>
      <c r="Q95" s="25">
        <f>[9]t_aea_so2_!P100</f>
        <v>15.28</v>
      </c>
    </row>
    <row r="96" spans="1:17" ht="15" customHeight="1" x14ac:dyDescent="0.3">
      <c r="A96" s="16" t="s">
        <v>138</v>
      </c>
      <c r="B96" s="1" t="s">
        <v>141</v>
      </c>
      <c r="C96" s="25">
        <f>[9]t_aea_so2_!B101</f>
        <v>278.25133404799999</v>
      </c>
      <c r="D96" s="25">
        <f>[9]t_aea_so2_!C101</f>
        <v>230.57937118999999</v>
      </c>
      <c r="E96" s="25">
        <f>[9]t_aea_so2_!D101</f>
        <v>246.05192769199999</v>
      </c>
      <c r="F96" s="25">
        <f>[9]t_aea_so2_!E101</f>
        <v>46.457442534000002</v>
      </c>
      <c r="G96" s="25">
        <f>[9]t_aea_so2_!F101</f>
        <v>40.134552761000002</v>
      </c>
      <c r="H96" s="25">
        <f>[9]t_aea_so2_!G101</f>
        <v>40.015689389999999</v>
      </c>
      <c r="I96" s="25">
        <f>[9]t_aea_so2_!H101</f>
        <v>38.776229592</v>
      </c>
      <c r="J96" s="25">
        <f>[9]t_aea_so2_!I101</f>
        <v>35.219638490000001</v>
      </c>
      <c r="K96" s="25">
        <f>[9]t_aea_so2_!J101</f>
        <v>3.766040678</v>
      </c>
      <c r="L96" s="25">
        <f>[9]t_aea_so2_!K101</f>
        <v>3.7053361539999998</v>
      </c>
      <c r="M96" s="25">
        <f>[9]t_aea_so2_!L101</f>
        <v>4.5317416660000003</v>
      </c>
      <c r="N96" s="25">
        <f>[9]t_aea_so2_!M101</f>
        <v>4.3158994509999999</v>
      </c>
      <c r="O96" s="25">
        <f>[9]t_aea_so2_!N101</f>
        <v>4.2334757400000003</v>
      </c>
      <c r="P96" s="25">
        <f>[9]t_aea_so2_!O101</f>
        <v>3.9680612690000001</v>
      </c>
      <c r="Q96" s="25">
        <f>[9]t_aea_so2_!P101</f>
        <v>4.0397328720000001</v>
      </c>
    </row>
    <row r="97" spans="1:17" ht="15" customHeight="1" x14ac:dyDescent="0.3">
      <c r="A97" s="16" t="s">
        <v>138</v>
      </c>
      <c r="B97" s="1" t="s">
        <v>142</v>
      </c>
      <c r="C97" s="25">
        <f>[9]t_aea_so2_!B102</f>
        <v>0</v>
      </c>
      <c r="D97" s="25">
        <f>[9]t_aea_so2_!C102</f>
        <v>0</v>
      </c>
      <c r="E97" s="25">
        <f>[9]t_aea_so2_!D102</f>
        <v>0</v>
      </c>
      <c r="F97" s="25">
        <f>[9]t_aea_so2_!E102</f>
        <v>0</v>
      </c>
      <c r="G97" s="25">
        <f>[9]t_aea_so2_!F102</f>
        <v>0</v>
      </c>
      <c r="H97" s="25">
        <f>[9]t_aea_so2_!G102</f>
        <v>0</v>
      </c>
      <c r="I97" s="25">
        <f>[9]t_aea_so2_!H102</f>
        <v>0</v>
      </c>
      <c r="J97" s="25">
        <f>[9]t_aea_so2_!I102</f>
        <v>0</v>
      </c>
      <c r="K97" s="25">
        <f>[9]t_aea_so2_!J102</f>
        <v>0</v>
      </c>
      <c r="L97" s="25">
        <f>[9]t_aea_so2_!K102</f>
        <v>0</v>
      </c>
      <c r="M97" s="25">
        <f>[9]t_aea_so2_!L102</f>
        <v>0</v>
      </c>
      <c r="N97" s="25">
        <f>[9]t_aea_so2_!M102</f>
        <v>0</v>
      </c>
      <c r="O97" s="25">
        <f>[9]t_aea_so2_!N102</f>
        <v>0</v>
      </c>
      <c r="P97" s="25">
        <f>[9]t_aea_so2_!O102</f>
        <v>0</v>
      </c>
      <c r="Q97" s="25">
        <f>[9]t_aea_so2_!P102</f>
        <v>0</v>
      </c>
    </row>
    <row r="98" spans="1:17" ht="15" customHeight="1" x14ac:dyDescent="0.3">
      <c r="A98" s="17"/>
      <c r="B98" s="11" t="s">
        <v>143</v>
      </c>
      <c r="C98" s="25">
        <f>[9]t_aea_so2_!B103</f>
        <v>108.338013653</v>
      </c>
      <c r="D98" s="25">
        <f>[9]t_aea_so2_!C103</f>
        <v>91.291507817999999</v>
      </c>
      <c r="E98" s="25">
        <f>[9]t_aea_so2_!D103</f>
        <v>112.80197255500001</v>
      </c>
      <c r="F98" s="25">
        <f>[9]t_aea_so2_!E103</f>
        <v>37.562153320999997</v>
      </c>
      <c r="G98" s="25">
        <f>[9]t_aea_so2_!F103</f>
        <v>37.404862897000001</v>
      </c>
      <c r="H98" s="25">
        <f>[9]t_aea_so2_!G103</f>
        <v>36.198728682999999</v>
      </c>
      <c r="I98" s="25">
        <f>[9]t_aea_so2_!H103</f>
        <v>35.880983647000001</v>
      </c>
      <c r="J98" s="25">
        <f>[9]t_aea_so2_!I103</f>
        <v>37.644280303000002</v>
      </c>
      <c r="K98" s="25">
        <f>[9]t_aea_so2_!J103</f>
        <v>14.266601869</v>
      </c>
      <c r="L98" s="25">
        <f>[9]t_aea_so2_!K103</f>
        <v>21.101189795</v>
      </c>
      <c r="M98" s="25">
        <f>[9]t_aea_so2_!L103</f>
        <v>29.412759600000001</v>
      </c>
      <c r="N98" s="25">
        <f>[9]t_aea_so2_!M103</f>
        <v>29.597368420999999</v>
      </c>
      <c r="O98" s="25">
        <f>[9]t_aea_so2_!N103</f>
        <v>25.978781974</v>
      </c>
      <c r="P98" s="25">
        <f>[9]t_aea_so2_!O103</f>
        <v>27.534118529000001</v>
      </c>
      <c r="Q98" s="25">
        <f>[9]t_aea_so2_!P103</f>
        <v>29.173649323999999</v>
      </c>
    </row>
    <row r="99" spans="1:17" ht="15" customHeight="1" x14ac:dyDescent="0.3">
      <c r="A99" s="16" t="s">
        <v>144</v>
      </c>
      <c r="B99" s="1" t="s">
        <v>140</v>
      </c>
      <c r="C99" s="25">
        <f>[9]t_aea_so2_!B104</f>
        <v>18.7</v>
      </c>
      <c r="D99" s="25">
        <f>[9]t_aea_so2_!C104</f>
        <v>16.96</v>
      </c>
      <c r="E99" s="25">
        <f>[9]t_aea_so2_!D104</f>
        <v>19.41</v>
      </c>
      <c r="F99" s="25">
        <f>[9]t_aea_so2_!E104</f>
        <v>18.079999999999998</v>
      </c>
      <c r="G99" s="25">
        <f>[9]t_aea_so2_!F104</f>
        <v>17.16</v>
      </c>
      <c r="H99" s="25">
        <f>[9]t_aea_so2_!G104</f>
        <v>16.53</v>
      </c>
      <c r="I99" s="25">
        <f>[9]t_aea_so2_!H104</f>
        <v>16.989999999999998</v>
      </c>
      <c r="J99" s="25">
        <f>[9]t_aea_so2_!I104</f>
        <v>19.72</v>
      </c>
      <c r="K99" s="25">
        <f>[9]t_aea_so2_!J104</f>
        <v>12.19</v>
      </c>
      <c r="L99" s="25">
        <f>[9]t_aea_so2_!K104</f>
        <v>18.899999999999999</v>
      </c>
      <c r="M99" s="25">
        <f>[9]t_aea_so2_!L104</f>
        <v>27.02</v>
      </c>
      <c r="N99" s="25">
        <f>[9]t_aea_so2_!M104</f>
        <v>27.39</v>
      </c>
      <c r="O99" s="25">
        <f>[9]t_aea_so2_!N104</f>
        <v>23.78</v>
      </c>
      <c r="P99" s="25">
        <f>[9]t_aea_so2_!O104</f>
        <v>25.3</v>
      </c>
      <c r="Q99" s="25">
        <f>[9]t_aea_so2_!P104</f>
        <v>26.87</v>
      </c>
    </row>
    <row r="100" spans="1:17" ht="15" customHeight="1" x14ac:dyDescent="0.3">
      <c r="A100" s="16" t="s">
        <v>144</v>
      </c>
      <c r="B100" s="1" t="s">
        <v>141</v>
      </c>
      <c r="C100" s="25">
        <f>[9]t_aea_so2_!B105</f>
        <v>89.638013653000002</v>
      </c>
      <c r="D100" s="25">
        <f>[9]t_aea_so2_!C105</f>
        <v>74.331507818000006</v>
      </c>
      <c r="E100" s="25">
        <f>[9]t_aea_so2_!D105</f>
        <v>93.391972554999995</v>
      </c>
      <c r="F100" s="25">
        <f>[9]t_aea_so2_!E105</f>
        <v>19.482153320999998</v>
      </c>
      <c r="G100" s="25">
        <f>[9]t_aea_so2_!F105</f>
        <v>20.244862897000001</v>
      </c>
      <c r="H100" s="25">
        <f>[9]t_aea_so2_!G105</f>
        <v>19.668728683000001</v>
      </c>
      <c r="I100" s="25">
        <f>[9]t_aea_so2_!H105</f>
        <v>18.890983646999999</v>
      </c>
      <c r="J100" s="25">
        <f>[9]t_aea_so2_!I105</f>
        <v>17.924280303</v>
      </c>
      <c r="K100" s="25">
        <f>[9]t_aea_so2_!J105</f>
        <v>2.0766018690000001</v>
      </c>
      <c r="L100" s="25">
        <f>[9]t_aea_so2_!K105</f>
        <v>2.2011897949999999</v>
      </c>
      <c r="M100" s="25">
        <f>[9]t_aea_so2_!L105</f>
        <v>2.3927596000000002</v>
      </c>
      <c r="N100" s="25">
        <f>[9]t_aea_so2_!M105</f>
        <v>2.207368421</v>
      </c>
      <c r="O100" s="25">
        <f>[9]t_aea_so2_!N105</f>
        <v>2.1987819740000001</v>
      </c>
      <c r="P100" s="25">
        <f>[9]t_aea_so2_!O105</f>
        <v>2.2341185289999999</v>
      </c>
      <c r="Q100" s="25">
        <f>[9]t_aea_so2_!P105</f>
        <v>2.3036493240000002</v>
      </c>
    </row>
    <row r="101" spans="1:17" ht="15" customHeight="1" x14ac:dyDescent="0.3">
      <c r="A101" s="16" t="s">
        <v>144</v>
      </c>
      <c r="B101" s="1" t="s">
        <v>142</v>
      </c>
      <c r="C101" s="25">
        <f>[9]t_aea_so2_!B106</f>
        <v>0</v>
      </c>
      <c r="D101" s="25">
        <f>[9]t_aea_so2_!C106</f>
        <v>0</v>
      </c>
      <c r="E101" s="25">
        <f>[9]t_aea_so2_!D106</f>
        <v>0</v>
      </c>
      <c r="F101" s="25">
        <f>[9]t_aea_so2_!E106</f>
        <v>0</v>
      </c>
      <c r="G101" s="25">
        <f>[9]t_aea_so2_!F106</f>
        <v>0</v>
      </c>
      <c r="H101" s="25">
        <f>[9]t_aea_so2_!G106</f>
        <v>0</v>
      </c>
      <c r="I101" s="25">
        <f>[9]t_aea_so2_!H106</f>
        <v>0</v>
      </c>
      <c r="J101" s="25">
        <f>[9]t_aea_so2_!I106</f>
        <v>0</v>
      </c>
      <c r="K101" s="25">
        <f>[9]t_aea_so2_!J106</f>
        <v>0</v>
      </c>
      <c r="L101" s="25">
        <f>[9]t_aea_so2_!K106</f>
        <v>0</v>
      </c>
      <c r="M101" s="25">
        <f>[9]t_aea_so2_!L106</f>
        <v>0</v>
      </c>
      <c r="N101" s="25">
        <f>[9]t_aea_so2_!M106</f>
        <v>0</v>
      </c>
      <c r="O101" s="25">
        <f>[9]t_aea_so2_!N106</f>
        <v>0</v>
      </c>
      <c r="P101" s="25">
        <f>[9]t_aea_so2_!O106</f>
        <v>0</v>
      </c>
      <c r="Q101" s="25">
        <f>[9]t_aea_so2_!P106</f>
        <v>0</v>
      </c>
    </row>
    <row r="102" spans="1:17" ht="15" customHeight="1" x14ac:dyDescent="0.3">
      <c r="A102" s="49" t="s">
        <v>221</v>
      </c>
      <c r="B102" s="49"/>
      <c r="C102" s="29">
        <f>[9]t_aea_so2_!B107</f>
        <v>-350.98449741600001</v>
      </c>
      <c r="D102" s="29">
        <f>[9]t_aea_so2_!C107</f>
        <v>-329.93784161600001</v>
      </c>
      <c r="E102" s="29">
        <f>[9]t_aea_so2_!D107</f>
        <v>-80.223521496999993</v>
      </c>
      <c r="F102" s="29">
        <f>[9]t_aea_so2_!E107</f>
        <v>-168.40976315</v>
      </c>
      <c r="G102" s="29">
        <f>[9]t_aea_so2_!F107</f>
        <v>-183.807759151</v>
      </c>
      <c r="H102" s="29">
        <f>[9]t_aea_so2_!G107</f>
        <v>-71.089336735000003</v>
      </c>
      <c r="I102" s="29">
        <f>[9]t_aea_so2_!H107</f>
        <v>-409.637720575</v>
      </c>
      <c r="J102" s="29">
        <f>[9]t_aea_so2_!I107</f>
        <v>-640.37499753300006</v>
      </c>
      <c r="K102" s="29">
        <f>[9]t_aea_so2_!J107</f>
        <v>-715.77994215700005</v>
      </c>
      <c r="L102" s="29">
        <f>[9]t_aea_so2_!K107</f>
        <v>-698.31199441299998</v>
      </c>
      <c r="M102" s="29">
        <f>[9]t_aea_so2_!L107</f>
        <v>-730.24589404000005</v>
      </c>
      <c r="N102" s="29">
        <f>[9]t_aea_so2_!M107</f>
        <v>-847.38106402200003</v>
      </c>
      <c r="O102" s="29">
        <f>[9]t_aea_so2_!N107</f>
        <v>-342.62290795299998</v>
      </c>
      <c r="P102" s="29">
        <f>[9]t_aea_so2_!O107</f>
        <v>-497.21511710099998</v>
      </c>
      <c r="Q102" s="29">
        <f>[9]t_aea_so2_!P107</f>
        <v>-701.46175781199997</v>
      </c>
    </row>
    <row r="103" spans="1:17" ht="15" customHeight="1" thickBot="1" x14ac:dyDescent="0.35">
      <c r="A103" s="23" t="s">
        <v>146</v>
      </c>
      <c r="B103" s="20"/>
      <c r="C103" s="32">
        <f>[9]t_aea_so2_!B108</f>
        <v>95541.282232597005</v>
      </c>
      <c r="D103" s="32">
        <f>[9]t_aea_so2_!C108</f>
        <v>74464.024640386997</v>
      </c>
      <c r="E103" s="32">
        <f>[9]t_aea_so2_!D108</f>
        <v>60493.963966032003</v>
      </c>
      <c r="F103" s="32">
        <f>[9]t_aea_so2_!E108</f>
        <v>53299.217502045001</v>
      </c>
      <c r="G103" s="32">
        <f>[9]t_aea_so2_!F108</f>
        <v>47480.033283318997</v>
      </c>
      <c r="H103" s="32">
        <f>[9]t_aea_so2_!G108</f>
        <v>43089.953542506999</v>
      </c>
      <c r="I103" s="32">
        <f>[9]t_aea_so2_!H108</f>
        <v>40752.109238415003</v>
      </c>
      <c r="J103" s="32">
        <f>[9]t_aea_so2_!I108</f>
        <v>41163.796092730998</v>
      </c>
      <c r="K103" s="32">
        <f>[9]t_aea_so2_!J108</f>
        <v>34102.586928475997</v>
      </c>
      <c r="L103" s="32">
        <f>[9]t_aea_so2_!K108</f>
        <v>32532.373686794999</v>
      </c>
      <c r="M103" s="32">
        <f>[9]t_aea_so2_!L108</f>
        <v>32015.567762182</v>
      </c>
      <c r="N103" s="32">
        <f>[9]t_aea_so2_!M108</f>
        <v>29808.561076557999</v>
      </c>
      <c r="O103" s="32">
        <f>[9]t_aea_so2_!N108</f>
        <v>24170.653493321999</v>
      </c>
      <c r="P103" s="32">
        <f>[9]t_aea_so2_!O108</f>
        <v>23526.032764793999</v>
      </c>
      <c r="Q103" s="32">
        <f>[9]t_aea_so2_!P108</f>
        <v>24829.194849624</v>
      </c>
    </row>
    <row r="104" spans="1:17" ht="15" customHeight="1" thickTop="1" x14ac:dyDescent="0.3">
      <c r="A104" s="10"/>
    </row>
  </sheetData>
  <mergeCells count="1">
    <mergeCell ref="A102:B102"/>
  </mergeCells>
  <pageMargins left="0.7" right="0.7" top="0.75" bottom="0.75" header="0.3" footer="0.3"/>
  <pageSetup paperSize="9" scale="68" fitToHeight="0" orientation="landscape" horizontalDpi="4294967294" vertic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8">
    <pageSetUpPr fitToPage="1"/>
  </sheetPr>
  <dimension ref="A1:Q104"/>
  <sheetViews>
    <sheetView workbookViewId="0">
      <pane xSplit="2" ySplit="1" topLeftCell="C81" activePane="bottomRight" state="frozen"/>
      <selection activeCell="C2" sqref="C2"/>
      <selection pane="topRight" activeCell="C2" sqref="C2"/>
      <selection pane="bottomLeft" activeCell="C2" sqref="C2"/>
      <selection pane="bottomRight" activeCell="R89" sqref="R89"/>
    </sheetView>
  </sheetViews>
  <sheetFormatPr defaultRowHeight="14.4" x14ac:dyDescent="0.3"/>
  <cols>
    <col min="1" max="1" width="9.88671875" customWidth="1"/>
    <col min="2" max="2" width="80.6640625" customWidth="1"/>
    <col min="3" max="17" width="10.6640625" customWidth="1"/>
  </cols>
  <sheetData>
    <row r="1" spans="1:17" s="12" customFormat="1" ht="33" customHeight="1" thickTop="1" thickBot="1" x14ac:dyDescent="0.35">
      <c r="A1" s="12" t="s">
        <v>202</v>
      </c>
      <c r="C1" s="12">
        <v>2008</v>
      </c>
      <c r="D1" s="12">
        <v>2009</v>
      </c>
      <c r="E1" s="12">
        <v>2010</v>
      </c>
      <c r="F1" s="12">
        <v>2011</v>
      </c>
      <c r="G1" s="12">
        <v>2012</v>
      </c>
      <c r="H1" s="12">
        <v>2013</v>
      </c>
      <c r="I1" s="12">
        <v>2014</v>
      </c>
      <c r="J1" s="12">
        <v>2015</v>
      </c>
      <c r="K1" s="12">
        <v>2016</v>
      </c>
      <c r="L1" s="12">
        <v>2017</v>
      </c>
      <c r="M1" s="12">
        <v>2018</v>
      </c>
      <c r="N1" s="12">
        <v>2019</v>
      </c>
      <c r="O1" s="12">
        <v>2020</v>
      </c>
      <c r="P1" s="12">
        <v>2021</v>
      </c>
      <c r="Q1" s="12">
        <v>2022</v>
      </c>
    </row>
    <row r="2" spans="1:17" ht="15" customHeight="1" thickTop="1" x14ac:dyDescent="0.3">
      <c r="A2" s="5" t="s">
        <v>195</v>
      </c>
      <c r="C2" s="24">
        <f>[10]t_aea_nh3_!B7</f>
        <v>72566.942755711003</v>
      </c>
      <c r="D2" s="24">
        <f>[10]t_aea_nh3_!C7</f>
        <v>72533.70365779</v>
      </c>
      <c r="E2" s="24">
        <f>[10]t_aea_nh3_!D7</f>
        <v>73089.723097542999</v>
      </c>
      <c r="F2" s="24">
        <f>[10]t_aea_nh3_!E7</f>
        <v>72169.508528224993</v>
      </c>
      <c r="G2" s="24">
        <f>[10]t_aea_nh3_!F7</f>
        <v>72317.423360240995</v>
      </c>
      <c r="H2" s="24">
        <f>[10]t_aea_nh3_!G7</f>
        <v>71527.456609568995</v>
      </c>
      <c r="I2" s="24">
        <f>[10]t_aea_nh3_!H7</f>
        <v>70230.337467339996</v>
      </c>
      <c r="J2" s="24">
        <f>[10]t_aea_nh3_!I7</f>
        <v>70017.823967706005</v>
      </c>
      <c r="K2" s="24">
        <f>[10]t_aea_nh3_!J7</f>
        <v>70165.175473484996</v>
      </c>
      <c r="L2" s="24">
        <f>[10]t_aea_nh3_!K7</f>
        <v>68395.342597905998</v>
      </c>
      <c r="M2" s="24">
        <f>[10]t_aea_nh3_!L7</f>
        <v>68074.603553542998</v>
      </c>
      <c r="N2" s="24">
        <f>[10]t_aea_nh3_!M7</f>
        <v>67059.042804084005</v>
      </c>
      <c r="O2" s="24">
        <f>[10]t_aea_nh3_!N7</f>
        <v>66778.293853247</v>
      </c>
      <c r="P2" s="24">
        <f>[10]t_aea_nh3_!O7</f>
        <v>65796.574559293003</v>
      </c>
      <c r="Q2" s="24">
        <f>[10]t_aea_nh3_!P7</f>
        <v>63171.209929190001</v>
      </c>
    </row>
    <row r="3" spans="1:17" ht="15" customHeight="1" x14ac:dyDescent="0.3">
      <c r="A3" s="6" t="s">
        <v>0</v>
      </c>
      <c r="B3" s="6"/>
      <c r="C3" s="25">
        <f>[10]t_aea_nh3_!B8</f>
        <v>70074.254614776</v>
      </c>
      <c r="D3" s="25">
        <f>[10]t_aea_nh3_!C8</f>
        <v>70414.194623133997</v>
      </c>
      <c r="E3" s="25">
        <f>[10]t_aea_nh3_!D8</f>
        <v>70742.105160221006</v>
      </c>
      <c r="F3" s="25">
        <f>[10]t_aea_nh3_!E8</f>
        <v>68850.832421375002</v>
      </c>
      <c r="G3" s="25">
        <f>[10]t_aea_nh3_!F8</f>
        <v>69577.434604765993</v>
      </c>
      <c r="H3" s="25">
        <f>[10]t_aea_nh3_!G8</f>
        <v>68667.170111751999</v>
      </c>
      <c r="I3" s="25">
        <f>[10]t_aea_nh3_!H8</f>
        <v>67815.075123781004</v>
      </c>
      <c r="J3" s="25">
        <f>[10]t_aea_nh3_!I8</f>
        <v>67474.284107273998</v>
      </c>
      <c r="K3" s="25">
        <f>[10]t_aea_nh3_!J8</f>
        <v>67512.503990094003</v>
      </c>
      <c r="L3" s="25">
        <f>[10]t_aea_nh3_!K8</f>
        <v>65721.484854442999</v>
      </c>
      <c r="M3" s="25">
        <f>[10]t_aea_nh3_!L8</f>
        <v>65203.699251354999</v>
      </c>
      <c r="N3" s="25">
        <f>[10]t_aea_nh3_!M8</f>
        <v>64407.746064416999</v>
      </c>
      <c r="O3" s="25">
        <f>[10]t_aea_nh3_!N8</f>
        <v>64189.803665831998</v>
      </c>
      <c r="P3" s="25">
        <f>[10]t_aea_nh3_!O8</f>
        <v>63365.562451810998</v>
      </c>
      <c r="Q3" s="25">
        <f>[10]t_aea_nh3_!P8</f>
        <v>60848.8850723</v>
      </c>
    </row>
    <row r="4" spans="1:17" ht="15" customHeight="1" x14ac:dyDescent="0.3">
      <c r="A4" s="6" t="s">
        <v>1</v>
      </c>
      <c r="B4" s="6" t="s">
        <v>2</v>
      </c>
      <c r="C4" s="25">
        <f>[10]t_aea_nh3_!B9</f>
        <v>70073.992683140998</v>
      </c>
      <c r="D4" s="25">
        <f>[10]t_aea_nh3_!C9</f>
        <v>70413.938510573003</v>
      </c>
      <c r="E4" s="25">
        <f>[10]t_aea_nh3_!D9</f>
        <v>70741.840057857</v>
      </c>
      <c r="F4" s="25">
        <f>[10]t_aea_nh3_!E9</f>
        <v>68850.553560362998</v>
      </c>
      <c r="G4" s="25">
        <f>[10]t_aea_nh3_!F9</f>
        <v>69577.158416652994</v>
      </c>
      <c r="H4" s="25">
        <f>[10]t_aea_nh3_!G9</f>
        <v>68666.889703330002</v>
      </c>
      <c r="I4" s="25">
        <f>[10]t_aea_nh3_!H9</f>
        <v>67814.788507288002</v>
      </c>
      <c r="J4" s="25">
        <f>[10]t_aea_nh3_!I9</f>
        <v>67473.981749950995</v>
      </c>
      <c r="K4" s="25">
        <f>[10]t_aea_nh3_!J9</f>
        <v>67512.190602429997</v>
      </c>
      <c r="L4" s="25">
        <f>[10]t_aea_nh3_!K9</f>
        <v>65721.179899448995</v>
      </c>
      <c r="M4" s="25">
        <f>[10]t_aea_nh3_!L9</f>
        <v>65203.331431783998</v>
      </c>
      <c r="N4" s="25">
        <f>[10]t_aea_nh3_!M9</f>
        <v>64407.346874032999</v>
      </c>
      <c r="O4" s="25">
        <f>[10]t_aea_nh3_!N9</f>
        <v>64189.420253322998</v>
      </c>
      <c r="P4" s="25">
        <f>[10]t_aea_nh3_!O9</f>
        <v>63365.096730295001</v>
      </c>
      <c r="Q4" s="25">
        <f>[10]t_aea_nh3_!P9</f>
        <v>60848.412160701999</v>
      </c>
    </row>
    <row r="5" spans="1:17" ht="15" customHeight="1" x14ac:dyDescent="0.3">
      <c r="A5" s="6" t="s">
        <v>3</v>
      </c>
      <c r="B5" s="6" t="s">
        <v>4</v>
      </c>
      <c r="C5" s="25">
        <f>[10]t_aea_nh3_!B10</f>
        <v>0.208066959</v>
      </c>
      <c r="D5" s="25">
        <f>[10]t_aea_nh3_!C10</f>
        <v>0.20948910800000001</v>
      </c>
      <c r="E5" s="25">
        <f>[10]t_aea_nh3_!D10</f>
        <v>0.21972234800000001</v>
      </c>
      <c r="F5" s="25">
        <f>[10]t_aea_nh3_!E10</f>
        <v>0.23886100399999999</v>
      </c>
      <c r="G5" s="25">
        <f>[10]t_aea_nh3_!F10</f>
        <v>0.23742771300000001</v>
      </c>
      <c r="H5" s="25">
        <f>[10]t_aea_nh3_!G10</f>
        <v>0.242209445</v>
      </c>
      <c r="I5" s="25">
        <f>[10]t_aea_nh3_!H10</f>
        <v>0.248591385</v>
      </c>
      <c r="J5" s="25">
        <f>[10]t_aea_nh3_!I10</f>
        <v>0.26551793699999998</v>
      </c>
      <c r="K5" s="25">
        <f>[10]t_aea_nh3_!J10</f>
        <v>0.27385335700000002</v>
      </c>
      <c r="L5" s="25">
        <f>[10]t_aea_nh3_!K10</f>
        <v>0.26190656099999998</v>
      </c>
      <c r="M5" s="25">
        <f>[10]t_aea_nh3_!L10</f>
        <v>0.31823970099999999</v>
      </c>
      <c r="N5" s="25">
        <f>[10]t_aea_nh3_!M10</f>
        <v>0.346593604</v>
      </c>
      <c r="O5" s="25">
        <f>[10]t_aea_nh3_!N10</f>
        <v>0.33292735600000001</v>
      </c>
      <c r="P5" s="25">
        <f>[10]t_aea_nh3_!O10</f>
        <v>0.41322604699999999</v>
      </c>
      <c r="Q5" s="25">
        <f>[10]t_aea_nh3_!P10</f>
        <v>0.41695548900000001</v>
      </c>
    </row>
    <row r="6" spans="1:17" ht="15" customHeight="1" x14ac:dyDescent="0.3">
      <c r="A6" s="6" t="s">
        <v>5</v>
      </c>
      <c r="B6" s="6" t="s">
        <v>6</v>
      </c>
      <c r="C6" s="25">
        <f>[10]t_aea_nh3_!B11</f>
        <v>5.3864676E-2</v>
      </c>
      <c r="D6" s="25">
        <f>[10]t_aea_nh3_!C11</f>
        <v>4.6623454000000002E-2</v>
      </c>
      <c r="E6" s="25">
        <f>[10]t_aea_nh3_!D11</f>
        <v>4.5380017000000002E-2</v>
      </c>
      <c r="F6" s="25">
        <f>[10]t_aea_nh3_!E11</f>
        <v>4.0000007999999997E-2</v>
      </c>
      <c r="G6" s="25">
        <f>[10]t_aea_nh3_!F11</f>
        <v>3.8760401E-2</v>
      </c>
      <c r="H6" s="25">
        <f>[10]t_aea_nh3_!G11</f>
        <v>3.8198977000000002E-2</v>
      </c>
      <c r="I6" s="25">
        <f>[10]t_aea_nh3_!H11</f>
        <v>3.8025108000000002E-2</v>
      </c>
      <c r="J6" s="25">
        <f>[10]t_aea_nh3_!I11</f>
        <v>3.6839386000000002E-2</v>
      </c>
      <c r="K6" s="25">
        <f>[10]t_aea_nh3_!J11</f>
        <v>3.9534306999999998E-2</v>
      </c>
      <c r="L6" s="25">
        <f>[10]t_aea_nh3_!K11</f>
        <v>4.3048432999999997E-2</v>
      </c>
      <c r="M6" s="25">
        <f>[10]t_aea_nh3_!L11</f>
        <v>4.9579869999999998E-2</v>
      </c>
      <c r="N6" s="25">
        <f>[10]t_aea_nh3_!M11</f>
        <v>5.2596780000000003E-2</v>
      </c>
      <c r="O6" s="25">
        <f>[10]t_aea_nh3_!N11</f>
        <v>5.0485152999999998E-2</v>
      </c>
      <c r="P6" s="25">
        <f>[10]t_aea_nh3_!O11</f>
        <v>5.2495469000000003E-2</v>
      </c>
      <c r="Q6" s="25">
        <f>[10]t_aea_nh3_!P11</f>
        <v>5.5956108999999997E-2</v>
      </c>
    </row>
    <row r="7" spans="1:17" ht="15" customHeight="1" x14ac:dyDescent="0.3">
      <c r="A7" s="6" t="s">
        <v>7</v>
      </c>
      <c r="B7" s="6" t="s">
        <v>147</v>
      </c>
      <c r="C7" s="25">
        <f>[10]t_aea_nh3_!B12</f>
        <v>0.40660607500000001</v>
      </c>
      <c r="D7" s="25">
        <f>[10]t_aea_nh3_!C12</f>
        <v>1.030782409</v>
      </c>
      <c r="E7" s="25">
        <f>[10]t_aea_nh3_!D12</f>
        <v>0.48817449099999999</v>
      </c>
      <c r="F7" s="25">
        <f>[10]t_aea_nh3_!E12</f>
        <v>0.40487265500000003</v>
      </c>
      <c r="G7" s="25">
        <f>[10]t_aea_nh3_!F12</f>
        <v>0.40144786399999999</v>
      </c>
      <c r="H7" s="25">
        <f>[10]t_aea_nh3_!G12</f>
        <v>0.34705312199999999</v>
      </c>
      <c r="I7" s="25">
        <f>[10]t_aea_nh3_!H12</f>
        <v>0.34427112100000001</v>
      </c>
      <c r="J7" s="25">
        <f>[10]t_aea_nh3_!I12</f>
        <v>0.252170371</v>
      </c>
      <c r="K7" s="25">
        <f>[10]t_aea_nh3_!J12</f>
        <v>0.27612985899999998</v>
      </c>
      <c r="L7" s="25">
        <f>[10]t_aea_nh3_!K12</f>
        <v>0.31105138199999999</v>
      </c>
      <c r="M7" s="25">
        <f>[10]t_aea_nh3_!L12</f>
        <v>0.30117172199999998</v>
      </c>
      <c r="N7" s="25">
        <f>[10]t_aea_nh3_!M12</f>
        <v>0.48213293000000002</v>
      </c>
      <c r="O7" s="25">
        <f>[10]t_aea_nh3_!N12</f>
        <v>0.33199051000000002</v>
      </c>
      <c r="P7" s="25">
        <f>[10]t_aea_nh3_!O12</f>
        <v>0.36702592499999998</v>
      </c>
      <c r="Q7" s="25">
        <f>[10]t_aea_nh3_!P12</f>
        <v>1.5562183039999999</v>
      </c>
    </row>
    <row r="8" spans="1:17" ht="15" customHeight="1" x14ac:dyDescent="0.3">
      <c r="A8" s="6" t="s">
        <v>8</v>
      </c>
      <c r="B8" s="6" t="s">
        <v>9</v>
      </c>
      <c r="C8" s="25">
        <f>[10]t_aea_nh3_!B13</f>
        <v>1906.0377034969999</v>
      </c>
      <c r="D8" s="25">
        <f>[10]t_aea_nh3_!C13</f>
        <v>1508.6754647339999</v>
      </c>
      <c r="E8" s="25">
        <f>[10]t_aea_nh3_!D13</f>
        <v>1683.2266313390001</v>
      </c>
      <c r="F8" s="25">
        <f>[10]t_aea_nh3_!E13</f>
        <v>2656.443211541</v>
      </c>
      <c r="G8" s="25">
        <f>[10]t_aea_nh3_!F13</f>
        <v>2107.138844606</v>
      </c>
      <c r="H8" s="25">
        <f>[10]t_aea_nh3_!G13</f>
        <v>2264.9751264010001</v>
      </c>
      <c r="I8" s="25">
        <f>[10]t_aea_nh3_!H13</f>
        <v>1821.6418980240001</v>
      </c>
      <c r="J8" s="25">
        <f>[10]t_aea_nh3_!I13</f>
        <v>1937.4554264630001</v>
      </c>
      <c r="K8" s="25">
        <f>[10]t_aea_nh3_!J13</f>
        <v>2043.4408878199999</v>
      </c>
      <c r="L8" s="25">
        <f>[10]t_aea_nh3_!K13</f>
        <v>2012.6542950989999</v>
      </c>
      <c r="M8" s="25">
        <f>[10]t_aea_nh3_!L13</f>
        <v>2174.5057148000001</v>
      </c>
      <c r="N8" s="25">
        <f>[10]t_aea_nh3_!M13</f>
        <v>1918.3831114940001</v>
      </c>
      <c r="O8" s="25">
        <f>[10]t_aea_nh3_!N13</f>
        <v>1882.938808743</v>
      </c>
      <c r="P8" s="25">
        <f>[10]t_aea_nh3_!O13</f>
        <v>1746.3536376090001</v>
      </c>
      <c r="Q8" s="25">
        <f>[10]t_aea_nh3_!P13</f>
        <v>1584.3357597869999</v>
      </c>
    </row>
    <row r="9" spans="1:17" ht="15" customHeight="1" x14ac:dyDescent="0.3">
      <c r="A9" s="7" t="s">
        <v>10</v>
      </c>
      <c r="B9" s="6" t="s">
        <v>11</v>
      </c>
      <c r="C9" s="25">
        <f>[10]t_aea_nh3_!B14</f>
        <v>16.025531169000001</v>
      </c>
      <c r="D9" s="25">
        <f>[10]t_aea_nh3_!C14</f>
        <v>21.131056536999999</v>
      </c>
      <c r="E9" s="25">
        <f>[10]t_aea_nh3_!D14</f>
        <v>35.211417955000002</v>
      </c>
      <c r="F9" s="25">
        <f>[10]t_aea_nh3_!E14</f>
        <v>72.784082713999993</v>
      </c>
      <c r="G9" s="25">
        <f>[10]t_aea_nh3_!F14</f>
        <v>52.001237324999998</v>
      </c>
      <c r="H9" s="25">
        <f>[10]t_aea_nh3_!G14</f>
        <v>58.939729925999998</v>
      </c>
      <c r="I9" s="25">
        <f>[10]t_aea_nh3_!H14</f>
        <v>62.628397317000001</v>
      </c>
      <c r="J9" s="25">
        <f>[10]t_aea_nh3_!I14</f>
        <v>59.059999339000001</v>
      </c>
      <c r="K9" s="25">
        <f>[10]t_aea_nh3_!J14</f>
        <v>42.546842943000001</v>
      </c>
      <c r="L9" s="25">
        <f>[10]t_aea_nh3_!K14</f>
        <v>51.507694094999998</v>
      </c>
      <c r="M9" s="25">
        <f>[10]t_aea_nh3_!L14</f>
        <v>54.286548263999997</v>
      </c>
      <c r="N9" s="25">
        <f>[10]t_aea_nh3_!M14</f>
        <v>49.235151680000001</v>
      </c>
      <c r="O9" s="25">
        <f>[10]t_aea_nh3_!N14</f>
        <v>35.765770406999998</v>
      </c>
      <c r="P9" s="25">
        <f>[10]t_aea_nh3_!O14</f>
        <v>87.749485223999997</v>
      </c>
      <c r="Q9" s="25">
        <f>[10]t_aea_nh3_!P14</f>
        <v>67.452843543</v>
      </c>
    </row>
    <row r="10" spans="1:17" ht="15" customHeight="1" x14ac:dyDescent="0.3">
      <c r="A10" s="7" t="s">
        <v>12</v>
      </c>
      <c r="B10" s="6" t="s">
        <v>13</v>
      </c>
      <c r="C10" s="25">
        <f>[10]t_aea_nh3_!B15</f>
        <v>19.085622087000001</v>
      </c>
      <c r="D10" s="25">
        <f>[10]t_aea_nh3_!C15</f>
        <v>18.703001712999999</v>
      </c>
      <c r="E10" s="25">
        <f>[10]t_aea_nh3_!D15</f>
        <v>12.681738449999999</v>
      </c>
      <c r="F10" s="25">
        <f>[10]t_aea_nh3_!E15</f>
        <v>16.782046625</v>
      </c>
      <c r="G10" s="25">
        <f>[10]t_aea_nh3_!F15</f>
        <v>13.049127095999999</v>
      </c>
      <c r="H10" s="25">
        <f>[10]t_aea_nh3_!G15</f>
        <v>11.754632367999999</v>
      </c>
      <c r="I10" s="25">
        <f>[10]t_aea_nh3_!H15</f>
        <v>13.395842054999999</v>
      </c>
      <c r="J10" s="25">
        <f>[10]t_aea_nh3_!I15</f>
        <v>10.425686098</v>
      </c>
      <c r="K10" s="25">
        <f>[10]t_aea_nh3_!J15</f>
        <v>12.984834384999999</v>
      </c>
      <c r="L10" s="25">
        <f>[10]t_aea_nh3_!K15</f>
        <v>12.277940816999999</v>
      </c>
      <c r="M10" s="25">
        <f>[10]t_aea_nh3_!L15</f>
        <v>12.042110051</v>
      </c>
      <c r="N10" s="25">
        <f>[10]t_aea_nh3_!M15</f>
        <v>10.942269669</v>
      </c>
      <c r="O10" s="25">
        <f>[10]t_aea_nh3_!N15</f>
        <v>5.4279121549999996</v>
      </c>
      <c r="P10" s="25">
        <f>[10]t_aea_nh3_!O15</f>
        <v>4.3552424109999999</v>
      </c>
      <c r="Q10" s="25">
        <f>[10]t_aea_nh3_!P15</f>
        <v>8.2463503169999992</v>
      </c>
    </row>
    <row r="11" spans="1:17" ht="15" customHeight="1" x14ac:dyDescent="0.3">
      <c r="A11" s="7" t="s">
        <v>14</v>
      </c>
      <c r="B11" s="6"/>
      <c r="C11" s="25">
        <f>[10]t_aea_nh3_!B16</f>
        <v>47.154049440000001</v>
      </c>
      <c r="D11" s="25">
        <f>[10]t_aea_nh3_!C16</f>
        <v>41.158959633000002</v>
      </c>
      <c r="E11" s="25">
        <f>[10]t_aea_nh3_!D16</f>
        <v>39.551234829000002</v>
      </c>
      <c r="F11" s="25">
        <f>[10]t_aea_nh3_!E16</f>
        <v>45.462987941999998</v>
      </c>
      <c r="G11" s="25">
        <f>[10]t_aea_nh3_!F16</f>
        <v>41.266739743000002</v>
      </c>
      <c r="H11" s="25">
        <f>[10]t_aea_nh3_!G16</f>
        <v>37.600532539</v>
      </c>
      <c r="I11" s="25">
        <f>[10]t_aea_nh3_!H16</f>
        <v>32.501214423</v>
      </c>
      <c r="J11" s="25">
        <f>[10]t_aea_nh3_!I16</f>
        <v>25.258455516000001</v>
      </c>
      <c r="K11" s="25">
        <f>[10]t_aea_nh3_!J16</f>
        <v>47.080613944</v>
      </c>
      <c r="L11" s="25">
        <f>[10]t_aea_nh3_!K16</f>
        <v>48.70591563</v>
      </c>
      <c r="M11" s="25">
        <f>[10]t_aea_nh3_!L16</f>
        <v>49.721071645000002</v>
      </c>
      <c r="N11" s="25">
        <f>[10]t_aea_nh3_!M16</f>
        <v>50.022754063999997</v>
      </c>
      <c r="O11" s="25">
        <f>[10]t_aea_nh3_!N16</f>
        <v>56.375109055000003</v>
      </c>
      <c r="P11" s="25">
        <f>[10]t_aea_nh3_!O16</f>
        <v>32.315349081000001</v>
      </c>
      <c r="Q11" s="25">
        <f>[10]t_aea_nh3_!P16</f>
        <v>39.167361327000002</v>
      </c>
    </row>
    <row r="12" spans="1:17" ht="15" customHeight="1" x14ac:dyDescent="0.3">
      <c r="A12" s="6" t="s">
        <v>15</v>
      </c>
      <c r="B12" s="6" t="s">
        <v>16</v>
      </c>
      <c r="C12" s="25">
        <f>[10]t_aea_nh3_!B17</f>
        <v>11.177936909</v>
      </c>
      <c r="D12" s="25">
        <f>[10]t_aea_nh3_!C17</f>
        <v>11.617149381000001</v>
      </c>
      <c r="E12" s="25">
        <f>[10]t_aea_nh3_!D17</f>
        <v>10.916067758000001</v>
      </c>
      <c r="F12" s="25">
        <f>[10]t_aea_nh3_!E17</f>
        <v>15.991832515</v>
      </c>
      <c r="G12" s="25">
        <f>[10]t_aea_nh3_!F17</f>
        <v>9.8879064329999995</v>
      </c>
      <c r="H12" s="25">
        <f>[10]t_aea_nh3_!G17</f>
        <v>10.970989652</v>
      </c>
      <c r="I12" s="25">
        <f>[10]t_aea_nh3_!H17</f>
        <v>10.146512629</v>
      </c>
      <c r="J12" s="25">
        <f>[10]t_aea_nh3_!I17</f>
        <v>9.5278287919999993</v>
      </c>
      <c r="K12" s="25">
        <f>[10]t_aea_nh3_!J17</f>
        <v>15.632214733</v>
      </c>
      <c r="L12" s="25">
        <f>[10]t_aea_nh3_!K17</f>
        <v>16.913460494999999</v>
      </c>
      <c r="M12" s="25">
        <f>[10]t_aea_nh3_!L17</f>
        <v>16.537042320000001</v>
      </c>
      <c r="N12" s="25">
        <f>[10]t_aea_nh3_!M17</f>
        <v>20.348770256000002</v>
      </c>
      <c r="O12" s="25">
        <f>[10]t_aea_nh3_!N17</f>
        <v>33.098364437000001</v>
      </c>
      <c r="P12" s="25">
        <f>[10]t_aea_nh3_!O17</f>
        <v>5.4518286629999997</v>
      </c>
      <c r="Q12" s="25">
        <f>[10]t_aea_nh3_!P17</f>
        <v>12.631627105</v>
      </c>
    </row>
    <row r="13" spans="1:17" ht="15" customHeight="1" x14ac:dyDescent="0.3">
      <c r="A13" s="6" t="s">
        <v>17</v>
      </c>
      <c r="B13" s="6" t="s">
        <v>186</v>
      </c>
      <c r="C13" s="25">
        <f>[10]t_aea_nh3_!B18</f>
        <v>23.44408099</v>
      </c>
      <c r="D13" s="25">
        <f>[10]t_aea_nh3_!C18</f>
        <v>15.756906576</v>
      </c>
      <c r="E13" s="25">
        <f>[10]t_aea_nh3_!D18</f>
        <v>18.716791009000001</v>
      </c>
      <c r="F13" s="25">
        <f>[10]t_aea_nh3_!E18</f>
        <v>16.947425072000001</v>
      </c>
      <c r="G13" s="25">
        <f>[10]t_aea_nh3_!F18</f>
        <v>21.984213789999998</v>
      </c>
      <c r="H13" s="25">
        <f>[10]t_aea_nh3_!G18</f>
        <v>18.135397307000002</v>
      </c>
      <c r="I13" s="25">
        <f>[10]t_aea_nh3_!H18</f>
        <v>13.295562543000001</v>
      </c>
      <c r="J13" s="25">
        <f>[10]t_aea_nh3_!I18</f>
        <v>9.4082673139999997</v>
      </c>
      <c r="K13" s="25">
        <f>[10]t_aea_nh3_!J18</f>
        <v>23.388648385</v>
      </c>
      <c r="L13" s="25">
        <f>[10]t_aea_nh3_!K18</f>
        <v>24.256318436000001</v>
      </c>
      <c r="M13" s="25">
        <f>[10]t_aea_nh3_!L18</f>
        <v>26.008606037</v>
      </c>
      <c r="N13" s="25">
        <f>[10]t_aea_nh3_!M18</f>
        <v>22.606871356999999</v>
      </c>
      <c r="O13" s="25">
        <f>[10]t_aea_nh3_!N18</f>
        <v>20.157399508000001</v>
      </c>
      <c r="P13" s="25">
        <f>[10]t_aea_nh3_!O18</f>
        <v>24.304950599000001</v>
      </c>
      <c r="Q13" s="25">
        <f>[10]t_aea_nh3_!P18</f>
        <v>21.567703801</v>
      </c>
    </row>
    <row r="14" spans="1:17" ht="15" customHeight="1" x14ac:dyDescent="0.3">
      <c r="A14" s="6" t="s">
        <v>18</v>
      </c>
      <c r="B14" s="6" t="s">
        <v>187</v>
      </c>
      <c r="C14" s="25">
        <f>[10]t_aea_nh3_!B19</f>
        <v>12.53203154</v>
      </c>
      <c r="D14" s="25">
        <f>[10]t_aea_nh3_!C19</f>
        <v>13.784903676000001</v>
      </c>
      <c r="E14" s="25">
        <f>[10]t_aea_nh3_!D19</f>
        <v>9.9183760620000001</v>
      </c>
      <c r="F14" s="25">
        <f>[10]t_aea_nh3_!E19</f>
        <v>12.523730356</v>
      </c>
      <c r="G14" s="25">
        <f>[10]t_aea_nh3_!F19</f>
        <v>9.3946195199999991</v>
      </c>
      <c r="H14" s="25">
        <f>[10]t_aea_nh3_!G19</f>
        <v>8.4941455789999996</v>
      </c>
      <c r="I14" s="25">
        <f>[10]t_aea_nh3_!H19</f>
        <v>9.0591392499999994</v>
      </c>
      <c r="J14" s="25">
        <f>[10]t_aea_nh3_!I19</f>
        <v>6.3223594099999998</v>
      </c>
      <c r="K14" s="25">
        <f>[10]t_aea_nh3_!J19</f>
        <v>8.0597508260000001</v>
      </c>
      <c r="L14" s="25">
        <f>[10]t_aea_nh3_!K19</f>
        <v>7.536136699</v>
      </c>
      <c r="M14" s="25">
        <f>[10]t_aea_nh3_!L19</f>
        <v>7.1754232880000002</v>
      </c>
      <c r="N14" s="25">
        <f>[10]t_aea_nh3_!M19</f>
        <v>7.0671124519999999</v>
      </c>
      <c r="O14" s="25">
        <f>[10]t_aea_nh3_!N19</f>
        <v>3.1193451099999998</v>
      </c>
      <c r="P14" s="25">
        <f>[10]t_aea_nh3_!O19</f>
        <v>2.5585698190000001</v>
      </c>
      <c r="Q14" s="25">
        <f>[10]t_aea_nh3_!P19</f>
        <v>4.9680304209999999</v>
      </c>
    </row>
    <row r="15" spans="1:17" ht="15" customHeight="1" x14ac:dyDescent="0.3">
      <c r="A15" s="7" t="s">
        <v>19</v>
      </c>
      <c r="B15" s="6" t="s">
        <v>188</v>
      </c>
      <c r="C15" s="25">
        <f>[10]t_aea_nh3_!B20</f>
        <v>2.1335276190000001</v>
      </c>
      <c r="D15" s="25">
        <f>[10]t_aea_nh3_!C20</f>
        <v>1.5378489040000001</v>
      </c>
      <c r="E15" s="25">
        <f>[10]t_aea_nh3_!D20</f>
        <v>2.0329310569999999</v>
      </c>
      <c r="F15" s="25">
        <f>[10]t_aea_nh3_!E20</f>
        <v>5.0287417359999997</v>
      </c>
      <c r="G15" s="25">
        <f>[10]t_aea_nh3_!F20</f>
        <v>5.5602620500000004</v>
      </c>
      <c r="H15" s="25">
        <f>[10]t_aea_nh3_!G20</f>
        <v>1.8820042379999999</v>
      </c>
      <c r="I15" s="25">
        <f>[10]t_aea_nh3_!H20</f>
        <v>1.7444238359999999</v>
      </c>
      <c r="J15" s="25">
        <f>[10]t_aea_nh3_!I20</f>
        <v>9.4232162999999994E-2</v>
      </c>
      <c r="K15" s="25">
        <f>[10]t_aea_nh3_!J20</f>
        <v>0.66896876299999997</v>
      </c>
      <c r="L15" s="25">
        <f>[10]t_aea_nh3_!K20</f>
        <v>0.60444052400000003</v>
      </c>
      <c r="M15" s="25">
        <f>[10]t_aea_nh3_!L20</f>
        <v>0.27489261300000001</v>
      </c>
      <c r="N15" s="25">
        <f>[10]t_aea_nh3_!M20</f>
        <v>0.161158147</v>
      </c>
      <c r="O15" s="25">
        <f>[10]t_aea_nh3_!N20</f>
        <v>0.38810640699999999</v>
      </c>
      <c r="P15" s="25">
        <f>[10]t_aea_nh3_!O20</f>
        <v>0.85820721600000005</v>
      </c>
      <c r="Q15" s="25">
        <f>[10]t_aea_nh3_!P20</f>
        <v>0.268510578</v>
      </c>
    </row>
    <row r="16" spans="1:17" ht="15" customHeight="1" x14ac:dyDescent="0.3">
      <c r="A16" s="7" t="s">
        <v>20</v>
      </c>
      <c r="B16" s="6" t="s">
        <v>189</v>
      </c>
      <c r="C16" s="25">
        <f>[10]t_aea_nh3_!B21</f>
        <v>979.57770240299999</v>
      </c>
      <c r="D16" s="25">
        <f>[10]t_aea_nh3_!C21</f>
        <v>712.27893501400001</v>
      </c>
      <c r="E16" s="25">
        <f>[10]t_aea_nh3_!D21</f>
        <v>875.43769927100004</v>
      </c>
      <c r="F16" s="25">
        <f>[10]t_aea_nh3_!E21</f>
        <v>1260.3303674700001</v>
      </c>
      <c r="G16" s="25">
        <f>[10]t_aea_nh3_!F21</f>
        <v>1208.3356304060001</v>
      </c>
      <c r="H16" s="25">
        <f>[10]t_aea_nh3_!G21</f>
        <v>1260.860812418</v>
      </c>
      <c r="I16" s="25">
        <f>[10]t_aea_nh3_!H21</f>
        <v>1084.741123908</v>
      </c>
      <c r="J16" s="25">
        <f>[10]t_aea_nh3_!I21</f>
        <v>1284.2182654979999</v>
      </c>
      <c r="K16" s="25">
        <f>[10]t_aea_nh3_!J21</f>
        <v>1231.503057183</v>
      </c>
      <c r="L16" s="25">
        <f>[10]t_aea_nh3_!K21</f>
        <v>1295.1321806799999</v>
      </c>
      <c r="M16" s="25">
        <f>[10]t_aea_nh3_!L21</f>
        <v>1190.1318982170001</v>
      </c>
      <c r="N16" s="25">
        <f>[10]t_aea_nh3_!M21</f>
        <v>1161.9352758099999</v>
      </c>
      <c r="O16" s="25">
        <f>[10]t_aea_nh3_!N21</f>
        <v>1172.5511563340001</v>
      </c>
      <c r="P16" s="25">
        <f>[10]t_aea_nh3_!O21</f>
        <v>951.670206097</v>
      </c>
      <c r="Q16" s="25">
        <f>[10]t_aea_nh3_!P21</f>
        <v>686.40245697199998</v>
      </c>
    </row>
    <row r="17" spans="1:17" ht="15" customHeight="1" x14ac:dyDescent="0.3">
      <c r="A17" s="7" t="s">
        <v>21</v>
      </c>
      <c r="B17" s="6" t="s">
        <v>190</v>
      </c>
      <c r="C17" s="25">
        <f>[10]t_aea_nh3_!B22</f>
        <v>4.6244538640000004</v>
      </c>
      <c r="D17" s="25">
        <f>[10]t_aea_nh3_!C22</f>
        <v>2.077436407</v>
      </c>
      <c r="E17" s="25">
        <f>[10]t_aea_nh3_!D22</f>
        <v>2.6413912650000002</v>
      </c>
      <c r="F17" s="25">
        <f>[10]t_aea_nh3_!E22</f>
        <v>2.1554405010000002</v>
      </c>
      <c r="G17" s="25">
        <f>[10]t_aea_nh3_!F22</f>
        <v>2.1591134319999998</v>
      </c>
      <c r="H17" s="25">
        <f>[10]t_aea_nh3_!G22</f>
        <v>2.3570733599999998</v>
      </c>
      <c r="I17" s="25">
        <f>[10]t_aea_nh3_!H22</f>
        <v>2.6105521500000002</v>
      </c>
      <c r="J17" s="25">
        <f>[10]t_aea_nh3_!I22</f>
        <v>1.8556257030000001</v>
      </c>
      <c r="K17" s="25">
        <f>[10]t_aea_nh3_!J22</f>
        <v>1.772669246</v>
      </c>
      <c r="L17" s="25">
        <f>[10]t_aea_nh3_!K22</f>
        <v>1.4819723840000001</v>
      </c>
      <c r="M17" s="25">
        <f>[10]t_aea_nh3_!L22</f>
        <v>1.4021957700000001</v>
      </c>
      <c r="N17" s="25">
        <f>[10]t_aea_nh3_!M22</f>
        <v>0.95021062099999998</v>
      </c>
      <c r="O17" s="25">
        <f>[10]t_aea_nh3_!N22</f>
        <v>0.96024927000000004</v>
      </c>
      <c r="P17" s="25">
        <f>[10]t_aea_nh3_!O22</f>
        <v>1.905362403</v>
      </c>
      <c r="Q17" s="25">
        <f>[10]t_aea_nh3_!P22</f>
        <v>0.92205699299999999</v>
      </c>
    </row>
    <row r="18" spans="1:17" ht="15" customHeight="1" x14ac:dyDescent="0.3">
      <c r="A18" s="7" t="s">
        <v>22</v>
      </c>
      <c r="B18" s="6"/>
      <c r="C18" s="25">
        <f>[10]t_aea_nh3_!B23</f>
        <v>447.16283784799998</v>
      </c>
      <c r="D18" s="25">
        <f>[10]t_aea_nh3_!C23</f>
        <v>450.45280735099999</v>
      </c>
      <c r="E18" s="25">
        <f>[10]t_aea_nh3_!D23</f>
        <v>460.650320228</v>
      </c>
      <c r="F18" s="25">
        <f>[10]t_aea_nh3_!E23</f>
        <v>924.72288774699996</v>
      </c>
      <c r="G18" s="25">
        <f>[10]t_aea_nh3_!F23</f>
        <v>541.26322385599997</v>
      </c>
      <c r="H18" s="25">
        <f>[10]t_aea_nh3_!G23</f>
        <v>663.94188054200004</v>
      </c>
      <c r="I18" s="25">
        <f>[10]t_aea_nh3_!H23</f>
        <v>450.97661815100003</v>
      </c>
      <c r="J18" s="25">
        <f>[10]t_aea_nh3_!I23</f>
        <v>411.66193410099999</v>
      </c>
      <c r="K18" s="25">
        <f>[10]t_aea_nh3_!J23</f>
        <v>561.35286741300001</v>
      </c>
      <c r="L18" s="25">
        <f>[10]t_aea_nh3_!K23</f>
        <v>468.54672206200001</v>
      </c>
      <c r="M18" s="25">
        <f>[10]t_aea_nh3_!L23</f>
        <v>746.40853240199999</v>
      </c>
      <c r="N18" s="25">
        <f>[10]t_aea_nh3_!M23</f>
        <v>526.34399160600003</v>
      </c>
      <c r="O18" s="25">
        <f>[10]t_aea_nh3_!N23</f>
        <v>498.16666551600002</v>
      </c>
      <c r="P18" s="25">
        <f>[10]t_aea_nh3_!O23</f>
        <v>604.06620082300003</v>
      </c>
      <c r="Q18" s="25">
        <f>[10]t_aea_nh3_!P23</f>
        <v>590.11024221900004</v>
      </c>
    </row>
    <row r="19" spans="1:17" ht="15" customHeight="1" x14ac:dyDescent="0.3">
      <c r="A19" s="6" t="s">
        <v>23</v>
      </c>
      <c r="B19" s="6" t="s">
        <v>191</v>
      </c>
      <c r="C19" s="25">
        <f>[10]t_aea_nh3_!B24</f>
        <v>22.409900595</v>
      </c>
      <c r="D19" s="25">
        <f>[10]t_aea_nh3_!C24</f>
        <v>22.036134082</v>
      </c>
      <c r="E19" s="25">
        <f>[10]t_aea_nh3_!D24</f>
        <v>16.107093719000002</v>
      </c>
      <c r="F19" s="25">
        <f>[10]t_aea_nh3_!E24</f>
        <v>21.903866389000001</v>
      </c>
      <c r="G19" s="25">
        <f>[10]t_aea_nh3_!F24</f>
        <v>16.992538285999998</v>
      </c>
      <c r="H19" s="25">
        <f>[10]t_aea_nh3_!G24</f>
        <v>15.027180746999999</v>
      </c>
      <c r="I19" s="25">
        <f>[10]t_aea_nh3_!H24</f>
        <v>16.668448277</v>
      </c>
      <c r="J19" s="25">
        <f>[10]t_aea_nh3_!I24</f>
        <v>11.557202057</v>
      </c>
      <c r="K19" s="25">
        <f>[10]t_aea_nh3_!J24</f>
        <v>19.939355608</v>
      </c>
      <c r="L19" s="25">
        <f>[10]t_aea_nh3_!K24</f>
        <v>19.473025705000001</v>
      </c>
      <c r="M19" s="25">
        <f>[10]t_aea_nh3_!L24</f>
        <v>18.29184051</v>
      </c>
      <c r="N19" s="25">
        <f>[10]t_aea_nh3_!M24</f>
        <v>18.861001636000001</v>
      </c>
      <c r="O19" s="25">
        <f>[10]t_aea_nh3_!N24</f>
        <v>14.399205958</v>
      </c>
      <c r="P19" s="25">
        <f>[10]t_aea_nh3_!O24</f>
        <v>8.0415628699999999</v>
      </c>
      <c r="Q19" s="25">
        <f>[10]t_aea_nh3_!P24</f>
        <v>33.563553145</v>
      </c>
    </row>
    <row r="20" spans="1:17" ht="15" customHeight="1" x14ac:dyDescent="0.3">
      <c r="A20" s="6" t="s">
        <v>24</v>
      </c>
      <c r="B20" s="6" t="s">
        <v>25</v>
      </c>
      <c r="C20" s="25">
        <f>[10]t_aea_nh3_!B25</f>
        <v>424.75293725300003</v>
      </c>
      <c r="D20" s="25">
        <f>[10]t_aea_nh3_!C25</f>
        <v>428.416673269</v>
      </c>
      <c r="E20" s="25">
        <f>[10]t_aea_nh3_!D25</f>
        <v>444.54322650900002</v>
      </c>
      <c r="F20" s="25">
        <f>[10]t_aea_nh3_!E25</f>
        <v>902.819021357</v>
      </c>
      <c r="G20" s="25">
        <f>[10]t_aea_nh3_!F25</f>
        <v>524.27068556999996</v>
      </c>
      <c r="H20" s="25">
        <f>[10]t_aea_nh3_!G25</f>
        <v>648.91469979600004</v>
      </c>
      <c r="I20" s="25">
        <f>[10]t_aea_nh3_!H25</f>
        <v>434.30816987399999</v>
      </c>
      <c r="J20" s="25">
        <f>[10]t_aea_nh3_!I25</f>
        <v>400.104732044</v>
      </c>
      <c r="K20" s="25">
        <f>[10]t_aea_nh3_!J25</f>
        <v>541.41351180499998</v>
      </c>
      <c r="L20" s="25">
        <f>[10]t_aea_nh3_!K25</f>
        <v>449.07369635800001</v>
      </c>
      <c r="M20" s="25">
        <f>[10]t_aea_nh3_!L25</f>
        <v>728.11669189199995</v>
      </c>
      <c r="N20" s="25">
        <f>[10]t_aea_nh3_!M25</f>
        <v>507.48298997000001</v>
      </c>
      <c r="O20" s="25">
        <f>[10]t_aea_nh3_!N25</f>
        <v>483.76745955899997</v>
      </c>
      <c r="P20" s="25">
        <f>[10]t_aea_nh3_!O25</f>
        <v>596.02463795300002</v>
      </c>
      <c r="Q20" s="25">
        <f>[10]t_aea_nh3_!P25</f>
        <v>556.54668907400003</v>
      </c>
    </row>
    <row r="21" spans="1:17" ht="15" customHeight="1" x14ac:dyDescent="0.3">
      <c r="A21" s="7" t="s">
        <v>26</v>
      </c>
      <c r="B21" s="6"/>
      <c r="C21" s="25">
        <f>[10]t_aea_nh3_!B26</f>
        <v>269.25605535800003</v>
      </c>
      <c r="D21" s="25">
        <f>[10]t_aea_nh3_!C26</f>
        <v>135.289455191</v>
      </c>
      <c r="E21" s="25">
        <f>[10]t_aea_nh3_!D26</f>
        <v>159.53173212799999</v>
      </c>
      <c r="F21" s="25">
        <f>[10]t_aea_nh3_!E26</f>
        <v>191.19036241500001</v>
      </c>
      <c r="G21" s="25">
        <f>[10]t_aea_nh3_!F26</f>
        <v>133.392545197</v>
      </c>
      <c r="H21" s="25">
        <f>[10]t_aea_nh3_!G26</f>
        <v>123.57657559899999</v>
      </c>
      <c r="I21" s="25">
        <f>[10]t_aea_nh3_!H26</f>
        <v>58.057713137</v>
      </c>
      <c r="J21" s="25">
        <f>[10]t_aea_nh3_!I26</f>
        <v>62.740827009999997</v>
      </c>
      <c r="K21" s="25">
        <f>[10]t_aea_nh3_!J26</f>
        <v>41.725265256999997</v>
      </c>
      <c r="L21" s="25">
        <f>[10]t_aea_nh3_!K26</f>
        <v>27.011985644999999</v>
      </c>
      <c r="M21" s="25">
        <f>[10]t_aea_nh3_!L26</f>
        <v>15.842626903999999</v>
      </c>
      <c r="N21" s="25">
        <f>[10]t_aea_nh3_!M26</f>
        <v>12.977000368000001</v>
      </c>
      <c r="O21" s="25">
        <f>[10]t_aea_nh3_!N26</f>
        <v>46.795172530000002</v>
      </c>
      <c r="P21" s="25">
        <f>[10]t_aea_nh3_!O26</f>
        <v>14.849979727999999</v>
      </c>
      <c r="Q21" s="25">
        <f>[10]t_aea_nh3_!P26</f>
        <v>103.690196144</v>
      </c>
    </row>
    <row r="22" spans="1:17" ht="15" customHeight="1" x14ac:dyDescent="0.3">
      <c r="A22" s="6" t="s">
        <v>192</v>
      </c>
      <c r="B22" s="6" t="s">
        <v>193</v>
      </c>
      <c r="C22" s="25">
        <f>[10]t_aea_nh3_!B27</f>
        <v>267.37694927899997</v>
      </c>
      <c r="D22" s="25">
        <f>[10]t_aea_nh3_!C27</f>
        <v>133.60651266799999</v>
      </c>
      <c r="E22" s="25">
        <f>[10]t_aea_nh3_!D27</f>
        <v>157.62464945900001</v>
      </c>
      <c r="F22" s="25">
        <f>[10]t_aea_nh3_!E27</f>
        <v>189.41604489100001</v>
      </c>
      <c r="G22" s="25">
        <f>[10]t_aea_nh3_!F27</f>
        <v>132.07470230499999</v>
      </c>
      <c r="H22" s="25">
        <f>[10]t_aea_nh3_!G27</f>
        <v>122.248678685</v>
      </c>
      <c r="I22" s="25">
        <f>[10]t_aea_nh3_!H27</f>
        <v>56.607150310999998</v>
      </c>
      <c r="J22" s="25">
        <f>[10]t_aea_nh3_!I27</f>
        <v>61.122359244999998</v>
      </c>
      <c r="K22" s="25">
        <f>[10]t_aea_nh3_!J27</f>
        <v>39.645736810999999</v>
      </c>
      <c r="L22" s="25">
        <f>[10]t_aea_nh3_!K27</f>
        <v>24.615858434</v>
      </c>
      <c r="M22" s="25">
        <f>[10]t_aea_nh3_!L27</f>
        <v>13.295661953</v>
      </c>
      <c r="N22" s="25">
        <f>[10]t_aea_nh3_!M27</f>
        <v>10.549464495</v>
      </c>
      <c r="O22" s="25">
        <f>[10]t_aea_nh3_!N27</f>
        <v>42.262519769999997</v>
      </c>
      <c r="P22" s="25">
        <f>[10]t_aea_nh3_!O27</f>
        <v>12.414256050000001</v>
      </c>
      <c r="Q22" s="25">
        <f>[10]t_aea_nh3_!P27</f>
        <v>95.715850849000006</v>
      </c>
    </row>
    <row r="23" spans="1:17" ht="15" customHeight="1" x14ac:dyDescent="0.3">
      <c r="A23" s="6" t="s">
        <v>27</v>
      </c>
      <c r="B23" s="6" t="s">
        <v>194</v>
      </c>
      <c r="C23" s="25">
        <f>[10]t_aea_nh3_!B28</f>
        <v>1.879106079</v>
      </c>
      <c r="D23" s="25">
        <f>[10]t_aea_nh3_!C28</f>
        <v>1.6829425229999999</v>
      </c>
      <c r="E23" s="25">
        <f>[10]t_aea_nh3_!D28</f>
        <v>1.907082669</v>
      </c>
      <c r="F23" s="25">
        <f>[10]t_aea_nh3_!E28</f>
        <v>1.774317524</v>
      </c>
      <c r="G23" s="25">
        <f>[10]t_aea_nh3_!F28</f>
        <v>1.317842891</v>
      </c>
      <c r="H23" s="25">
        <f>[10]t_aea_nh3_!G28</f>
        <v>1.327896915</v>
      </c>
      <c r="I23" s="25">
        <f>[10]t_aea_nh3_!H28</f>
        <v>1.450562825</v>
      </c>
      <c r="J23" s="25">
        <f>[10]t_aea_nh3_!I28</f>
        <v>1.6184677649999999</v>
      </c>
      <c r="K23" s="25">
        <f>[10]t_aea_nh3_!J28</f>
        <v>2.0795284469999999</v>
      </c>
      <c r="L23" s="25">
        <f>[10]t_aea_nh3_!K28</f>
        <v>2.3961272120000001</v>
      </c>
      <c r="M23" s="25">
        <f>[10]t_aea_nh3_!L28</f>
        <v>2.5469649510000001</v>
      </c>
      <c r="N23" s="25">
        <f>[10]t_aea_nh3_!M28</f>
        <v>2.4275358730000001</v>
      </c>
      <c r="O23" s="25">
        <f>[10]t_aea_nh3_!N28</f>
        <v>4.5326527600000004</v>
      </c>
      <c r="P23" s="25">
        <f>[10]t_aea_nh3_!O28</f>
        <v>2.435723678</v>
      </c>
      <c r="Q23" s="25">
        <f>[10]t_aea_nh3_!P28</f>
        <v>7.974345295</v>
      </c>
    </row>
    <row r="24" spans="1:17" ht="15" customHeight="1" x14ac:dyDescent="0.3">
      <c r="A24" s="7" t="s">
        <v>28</v>
      </c>
      <c r="B24" s="6" t="s">
        <v>29</v>
      </c>
      <c r="C24" s="25">
        <f>[10]t_aea_nh3_!B29</f>
        <v>16.138066641999998</v>
      </c>
      <c r="D24" s="25">
        <f>[10]t_aea_nh3_!C29</f>
        <v>11.020495186</v>
      </c>
      <c r="E24" s="25">
        <f>[10]t_aea_nh3_!D29</f>
        <v>8.0318233630000009</v>
      </c>
      <c r="F24" s="25">
        <f>[10]t_aea_nh3_!E29</f>
        <v>11.202315263999999</v>
      </c>
      <c r="G24" s="25">
        <f>[10]t_aea_nh3_!F29</f>
        <v>10.142116514</v>
      </c>
      <c r="H24" s="25">
        <f>[10]t_aea_nh3_!G29</f>
        <v>9.0346334679999991</v>
      </c>
      <c r="I24" s="25">
        <f>[10]t_aea_nh3_!H29</f>
        <v>10.242007549</v>
      </c>
      <c r="J24" s="25">
        <f>[10]t_aea_nh3_!I29</f>
        <v>7.3739528859999997</v>
      </c>
      <c r="K24" s="25">
        <f>[10]t_aea_nh3_!J29</f>
        <v>11.412410608</v>
      </c>
      <c r="L24" s="25">
        <f>[10]t_aea_nh3_!K29</f>
        <v>11.16021731</v>
      </c>
      <c r="M24" s="25">
        <f>[10]t_aea_nh3_!L29</f>
        <v>10.627219706</v>
      </c>
      <c r="N24" s="25">
        <f>[10]t_aea_nh3_!M29</f>
        <v>10.974854217000001</v>
      </c>
      <c r="O24" s="25">
        <f>[10]t_aea_nh3_!N29</f>
        <v>5.2691322539999996</v>
      </c>
      <c r="P24" s="25">
        <f>[10]t_aea_nh3_!O29</f>
        <v>4.1162084920000002</v>
      </c>
      <c r="Q24" s="25">
        <f>[10]t_aea_nh3_!P29</f>
        <v>8.8626204590000004</v>
      </c>
    </row>
    <row r="25" spans="1:17" ht="15" customHeight="1" x14ac:dyDescent="0.3">
      <c r="A25" s="7" t="s">
        <v>30</v>
      </c>
      <c r="B25" s="6" t="s">
        <v>31</v>
      </c>
      <c r="C25" s="25">
        <f>[10]t_aea_nh3_!B30</f>
        <v>12.130219540000001</v>
      </c>
      <c r="D25" s="25">
        <f>[10]t_aea_nh3_!C30</f>
        <v>16.942112038000001</v>
      </c>
      <c r="E25" s="25">
        <f>[10]t_aea_nh3_!D30</f>
        <v>11.874917342</v>
      </c>
      <c r="F25" s="25">
        <f>[10]t_aea_nh3_!E30</f>
        <v>15.987972196999999</v>
      </c>
      <c r="G25" s="25">
        <f>[10]t_aea_nh3_!F30</f>
        <v>11.287894076000001</v>
      </c>
      <c r="H25" s="25">
        <f>[10]t_aea_nh3_!G30</f>
        <v>9.6185206109999992</v>
      </c>
      <c r="I25" s="25">
        <f>[10]t_aea_nh3_!H30</f>
        <v>10.569817878</v>
      </c>
      <c r="J25" s="25">
        <f>[10]t_aea_nh3_!I30</f>
        <v>7.3851194680000001</v>
      </c>
      <c r="K25" s="25">
        <f>[10]t_aea_nh3_!J30</f>
        <v>7.8380557069999997</v>
      </c>
      <c r="L25" s="25">
        <f>[10]t_aea_nh3_!K30</f>
        <v>7.4968872859999998</v>
      </c>
      <c r="M25" s="25">
        <f>[10]t_aea_nh3_!L30</f>
        <v>7.688646157</v>
      </c>
      <c r="N25" s="25">
        <f>[10]t_aea_nh3_!M30</f>
        <v>7.2745921549999997</v>
      </c>
      <c r="O25" s="25">
        <f>[10]t_aea_nh3_!N30</f>
        <v>4.694227154</v>
      </c>
      <c r="P25" s="25">
        <f>[10]t_aea_nh3_!O30</f>
        <v>2.9855708070000002</v>
      </c>
      <c r="Q25" s="25">
        <f>[10]t_aea_nh3_!P30</f>
        <v>7.6217544200000003</v>
      </c>
    </row>
    <row r="26" spans="1:17" ht="15" customHeight="1" x14ac:dyDescent="0.3">
      <c r="A26" s="7" t="s">
        <v>32</v>
      </c>
      <c r="B26" s="6" t="s">
        <v>33</v>
      </c>
      <c r="C26" s="25">
        <f>[10]t_aea_nh3_!B31</f>
        <v>31.113566927000001</v>
      </c>
      <c r="D26" s="25">
        <f>[10]t_aea_nh3_!C31</f>
        <v>29.163023183</v>
      </c>
      <c r="E26" s="25">
        <f>[10]t_aea_nh3_!D31</f>
        <v>21.954009314</v>
      </c>
      <c r="F26" s="25">
        <f>[10]t_aea_nh3_!E31</f>
        <v>33.940048613000002</v>
      </c>
      <c r="G26" s="25">
        <f>[10]t_aea_nh3_!F31</f>
        <v>28.204655764999998</v>
      </c>
      <c r="H26" s="25">
        <f>[10]t_aea_nh3_!G31</f>
        <v>25.286942287999999</v>
      </c>
      <c r="I26" s="25">
        <f>[10]t_aea_nh3_!H31</f>
        <v>28.381591881999999</v>
      </c>
      <c r="J26" s="25">
        <f>[10]t_aea_nh3_!I31</f>
        <v>22.318285911</v>
      </c>
      <c r="K26" s="25">
        <f>[10]t_aea_nh3_!J31</f>
        <v>30.203746729999999</v>
      </c>
      <c r="L26" s="25">
        <f>[10]t_aea_nh3_!K31</f>
        <v>31.110567804999999</v>
      </c>
      <c r="M26" s="25">
        <f>[10]t_aea_nh3_!L31</f>
        <v>30.652740097999999</v>
      </c>
      <c r="N26" s="25">
        <f>[10]t_aea_nh3_!M31</f>
        <v>29.562324147000002</v>
      </c>
      <c r="O26" s="25">
        <f>[10]t_aea_nh3_!N31</f>
        <v>16.612899449</v>
      </c>
      <c r="P26" s="25">
        <f>[10]t_aea_nh3_!O31</f>
        <v>12.563752054</v>
      </c>
      <c r="Q26" s="25">
        <f>[10]t_aea_nh3_!P31</f>
        <v>28.618714145999999</v>
      </c>
    </row>
    <row r="27" spans="1:17" ht="15" customHeight="1" x14ac:dyDescent="0.3">
      <c r="A27" s="7" t="s">
        <v>34</v>
      </c>
      <c r="B27" s="6"/>
      <c r="C27" s="25">
        <f>[10]t_aea_nh3_!B32</f>
        <v>33.761099625999996</v>
      </c>
      <c r="D27" s="25">
        <f>[10]t_aea_nh3_!C32</f>
        <v>31.118853197</v>
      </c>
      <c r="E27" s="25">
        <f>[10]t_aea_nh3_!D32</f>
        <v>23.043592785000001</v>
      </c>
      <c r="F27" s="25">
        <f>[10]t_aea_nh3_!E32</f>
        <v>33.605714806999998</v>
      </c>
      <c r="G27" s="25">
        <f>[10]t_aea_nh3_!F32</f>
        <v>27.061385346000002</v>
      </c>
      <c r="H27" s="25">
        <f>[10]t_aea_nh3_!G32</f>
        <v>24.144641042</v>
      </c>
      <c r="I27" s="25">
        <f>[10]t_aea_nh3_!H32</f>
        <v>26.460788004000001</v>
      </c>
      <c r="J27" s="25">
        <f>[10]t_aea_nh3_!I32</f>
        <v>16.685757698</v>
      </c>
      <c r="K27" s="25">
        <f>[10]t_aea_nh3_!J32</f>
        <v>20.347220943</v>
      </c>
      <c r="L27" s="25">
        <f>[10]t_aea_nh3_!K32</f>
        <v>20.769371331999999</v>
      </c>
      <c r="M27" s="25">
        <f>[10]t_aea_nh3_!L32</f>
        <v>20.304060868000001</v>
      </c>
      <c r="N27" s="25">
        <f>[10]t_aea_nh3_!M32</f>
        <v>20.518350958999999</v>
      </c>
      <c r="O27" s="25">
        <f>[10]t_aea_nh3_!N32</f>
        <v>11.139718065</v>
      </c>
      <c r="P27" s="25">
        <f>[10]t_aea_nh3_!O32</f>
        <v>6.9991099600000002</v>
      </c>
      <c r="Q27" s="25">
        <f>[10]t_aea_nh3_!P32</f>
        <v>15.984305745</v>
      </c>
    </row>
    <row r="28" spans="1:17" ht="15" customHeight="1" x14ac:dyDescent="0.3">
      <c r="A28" s="6" t="s">
        <v>35</v>
      </c>
      <c r="B28" s="6" t="s">
        <v>36</v>
      </c>
      <c r="C28" s="25">
        <f>[10]t_aea_nh3_!B33</f>
        <v>30.896683029999998</v>
      </c>
      <c r="D28" s="25">
        <f>[10]t_aea_nh3_!C33</f>
        <v>28.116285090000002</v>
      </c>
      <c r="E28" s="25">
        <f>[10]t_aea_nh3_!D33</f>
        <v>20.897987862000001</v>
      </c>
      <c r="F28" s="25">
        <f>[10]t_aea_nh3_!E33</f>
        <v>29.019870937</v>
      </c>
      <c r="G28" s="25">
        <f>[10]t_aea_nh3_!F33</f>
        <v>23.450591028000002</v>
      </c>
      <c r="H28" s="25">
        <f>[10]t_aea_nh3_!G33</f>
        <v>21.959690364</v>
      </c>
      <c r="I28" s="25">
        <f>[10]t_aea_nh3_!H33</f>
        <v>24.199395450000001</v>
      </c>
      <c r="J28" s="25">
        <f>[10]t_aea_nh3_!I33</f>
        <v>14.825055164</v>
      </c>
      <c r="K28" s="25">
        <f>[10]t_aea_nh3_!J33</f>
        <v>17.872670822</v>
      </c>
      <c r="L28" s="25">
        <f>[10]t_aea_nh3_!K33</f>
        <v>18.364751479999999</v>
      </c>
      <c r="M28" s="25">
        <f>[10]t_aea_nh3_!L33</f>
        <v>18.496482017000002</v>
      </c>
      <c r="N28" s="25">
        <f>[10]t_aea_nh3_!M33</f>
        <v>18.287915691999999</v>
      </c>
      <c r="O28" s="25">
        <f>[10]t_aea_nh3_!N33</f>
        <v>9.2120515609999991</v>
      </c>
      <c r="P28" s="25">
        <f>[10]t_aea_nh3_!O33</f>
        <v>6.3625876440000004</v>
      </c>
      <c r="Q28" s="25">
        <f>[10]t_aea_nh3_!P33</f>
        <v>13.760818944</v>
      </c>
    </row>
    <row r="29" spans="1:17" ht="15" customHeight="1" x14ac:dyDescent="0.3">
      <c r="A29" s="6" t="s">
        <v>37</v>
      </c>
      <c r="B29" s="6" t="s">
        <v>38</v>
      </c>
      <c r="C29" s="25">
        <f>[10]t_aea_nh3_!B34</f>
        <v>2.8644165959999999</v>
      </c>
      <c r="D29" s="25">
        <f>[10]t_aea_nh3_!C34</f>
        <v>3.0025681080000002</v>
      </c>
      <c r="E29" s="25">
        <f>[10]t_aea_nh3_!D34</f>
        <v>2.1456049230000001</v>
      </c>
      <c r="F29" s="25">
        <f>[10]t_aea_nh3_!E34</f>
        <v>4.5858438699999997</v>
      </c>
      <c r="G29" s="25">
        <f>[10]t_aea_nh3_!F34</f>
        <v>3.6107943179999999</v>
      </c>
      <c r="H29" s="25">
        <f>[10]t_aea_nh3_!G34</f>
        <v>2.1849506769999998</v>
      </c>
      <c r="I29" s="25">
        <f>[10]t_aea_nh3_!H34</f>
        <v>2.2613925539999999</v>
      </c>
      <c r="J29" s="25">
        <f>[10]t_aea_nh3_!I34</f>
        <v>1.8607025340000001</v>
      </c>
      <c r="K29" s="25">
        <f>[10]t_aea_nh3_!J34</f>
        <v>2.474550121</v>
      </c>
      <c r="L29" s="25">
        <f>[10]t_aea_nh3_!K34</f>
        <v>2.4046198520000002</v>
      </c>
      <c r="M29" s="25">
        <f>[10]t_aea_nh3_!L34</f>
        <v>1.8075788500000001</v>
      </c>
      <c r="N29" s="25">
        <f>[10]t_aea_nh3_!M34</f>
        <v>2.2304352669999998</v>
      </c>
      <c r="O29" s="25">
        <f>[10]t_aea_nh3_!N34</f>
        <v>1.9276665040000001</v>
      </c>
      <c r="P29" s="25">
        <f>[10]t_aea_nh3_!O34</f>
        <v>0.63652231599999998</v>
      </c>
      <c r="Q29" s="25">
        <f>[10]t_aea_nh3_!P34</f>
        <v>2.223486801</v>
      </c>
    </row>
    <row r="30" spans="1:17" ht="15" customHeight="1" x14ac:dyDescent="0.3">
      <c r="A30" s="7" t="s">
        <v>39</v>
      </c>
      <c r="B30" s="6"/>
      <c r="C30" s="25">
        <f>[10]t_aea_nh3_!B35</f>
        <v>27.874970975</v>
      </c>
      <c r="D30" s="25">
        <f>[10]t_aea_nh3_!C35</f>
        <v>37.801480380999998</v>
      </c>
      <c r="E30" s="25">
        <f>[10]t_aea_nh3_!D35</f>
        <v>30.583823349999999</v>
      </c>
      <c r="F30" s="25">
        <f>[10]t_aea_nh3_!E35</f>
        <v>43.250243509000001</v>
      </c>
      <c r="G30" s="25">
        <f>[10]t_aea_nh3_!F35</f>
        <v>33.414913800999997</v>
      </c>
      <c r="H30" s="25">
        <f>[10]t_aea_nh3_!G35</f>
        <v>35.977148003000003</v>
      </c>
      <c r="I30" s="25">
        <f>[10]t_aea_nh3_!H35</f>
        <v>39.331807734999998</v>
      </c>
      <c r="J30" s="25">
        <f>[10]t_aea_nh3_!I35</f>
        <v>28.377285071999999</v>
      </c>
      <c r="K30" s="25">
        <f>[10]t_aea_nh3_!J35</f>
        <v>34.004334696000001</v>
      </c>
      <c r="L30" s="25">
        <f>[10]t_aea_nh3_!K35</f>
        <v>36.848399528000002</v>
      </c>
      <c r="M30" s="25">
        <f>[10]t_aea_nh3_!L35</f>
        <v>35.123172103999998</v>
      </c>
      <c r="N30" s="25">
        <f>[10]t_aea_nh3_!M35</f>
        <v>37.485178050999998</v>
      </c>
      <c r="O30" s="25">
        <f>[10]t_aea_nh3_!N35</f>
        <v>28.792690146999998</v>
      </c>
      <c r="P30" s="25">
        <f>[10]t_aea_nh3_!O35</f>
        <v>21.918963311999999</v>
      </c>
      <c r="Q30" s="25">
        <f>[10]t_aea_nh3_!P35</f>
        <v>26.988346923999998</v>
      </c>
    </row>
    <row r="31" spans="1:17" ht="15" customHeight="1" x14ac:dyDescent="0.3">
      <c r="A31" s="6" t="s">
        <v>40</v>
      </c>
      <c r="B31" s="6" t="s">
        <v>41</v>
      </c>
      <c r="C31" s="25">
        <f>[10]t_aea_nh3_!B36</f>
        <v>23.773302674</v>
      </c>
      <c r="D31" s="25">
        <f>[10]t_aea_nh3_!C36</f>
        <v>26.420820988999999</v>
      </c>
      <c r="E31" s="25">
        <f>[10]t_aea_nh3_!D36</f>
        <v>22.343554791999999</v>
      </c>
      <c r="F31" s="25">
        <f>[10]t_aea_nh3_!E36</f>
        <v>30.215646597999999</v>
      </c>
      <c r="G31" s="25">
        <f>[10]t_aea_nh3_!F36</f>
        <v>23.312312412000001</v>
      </c>
      <c r="H31" s="25">
        <f>[10]t_aea_nh3_!G36</f>
        <v>26.580083354999999</v>
      </c>
      <c r="I31" s="25">
        <f>[10]t_aea_nh3_!H36</f>
        <v>28.606143523</v>
      </c>
      <c r="J31" s="25">
        <f>[10]t_aea_nh3_!I36</f>
        <v>19.900793075999999</v>
      </c>
      <c r="K31" s="25">
        <f>[10]t_aea_nh3_!J36</f>
        <v>22.592615648999999</v>
      </c>
      <c r="L31" s="25">
        <f>[10]t_aea_nh3_!K36</f>
        <v>24.352035173000001</v>
      </c>
      <c r="M31" s="25">
        <f>[10]t_aea_nh3_!L36</f>
        <v>22.989199448000001</v>
      </c>
      <c r="N31" s="25">
        <f>[10]t_aea_nh3_!M36</f>
        <v>23.587642439</v>
      </c>
      <c r="O31" s="25">
        <f>[10]t_aea_nh3_!N36</f>
        <v>20.97704976</v>
      </c>
      <c r="P31" s="25">
        <f>[10]t_aea_nh3_!O36</f>
        <v>16.145028487000001</v>
      </c>
      <c r="Q31" s="25">
        <f>[10]t_aea_nh3_!P36</f>
        <v>14.560451702</v>
      </c>
    </row>
    <row r="32" spans="1:17" ht="15" customHeight="1" x14ac:dyDescent="0.3">
      <c r="A32" s="6" t="s">
        <v>42</v>
      </c>
      <c r="B32" s="6" t="s">
        <v>43</v>
      </c>
      <c r="C32" s="25">
        <f>[10]t_aea_nh3_!B37</f>
        <v>4.1016683010000001</v>
      </c>
      <c r="D32" s="25">
        <f>[10]t_aea_nh3_!C37</f>
        <v>11.380659392</v>
      </c>
      <c r="E32" s="25">
        <f>[10]t_aea_nh3_!D37</f>
        <v>8.2402685580000004</v>
      </c>
      <c r="F32" s="25">
        <f>[10]t_aea_nh3_!E37</f>
        <v>13.034596911</v>
      </c>
      <c r="G32" s="25">
        <f>[10]t_aea_nh3_!F37</f>
        <v>10.102601389</v>
      </c>
      <c r="H32" s="25">
        <f>[10]t_aea_nh3_!G37</f>
        <v>9.3970646480000006</v>
      </c>
      <c r="I32" s="25">
        <f>[10]t_aea_nh3_!H37</f>
        <v>10.725664212</v>
      </c>
      <c r="J32" s="25">
        <f>[10]t_aea_nh3_!I37</f>
        <v>8.4764919970000001</v>
      </c>
      <c r="K32" s="25">
        <f>[10]t_aea_nh3_!J37</f>
        <v>11.411719047</v>
      </c>
      <c r="L32" s="25">
        <f>[10]t_aea_nh3_!K37</f>
        <v>12.496364356000001</v>
      </c>
      <c r="M32" s="25">
        <f>[10]t_aea_nh3_!L37</f>
        <v>12.133972655999999</v>
      </c>
      <c r="N32" s="25">
        <f>[10]t_aea_nh3_!M37</f>
        <v>13.897535612</v>
      </c>
      <c r="O32" s="25">
        <f>[10]t_aea_nh3_!N37</f>
        <v>7.8156403870000002</v>
      </c>
      <c r="P32" s="25">
        <f>[10]t_aea_nh3_!O37</f>
        <v>5.7739348250000004</v>
      </c>
      <c r="Q32" s="25">
        <f>[10]t_aea_nh3_!P37</f>
        <v>12.427895221</v>
      </c>
    </row>
    <row r="33" spans="1:17" ht="15" customHeight="1" x14ac:dyDescent="0.3">
      <c r="A33" s="6" t="s">
        <v>44</v>
      </c>
      <c r="B33" s="6" t="s">
        <v>45</v>
      </c>
      <c r="C33" s="25">
        <f>[10]t_aea_nh3_!B38</f>
        <v>129.50311877999999</v>
      </c>
      <c r="D33" s="25">
        <f>[10]t_aea_nh3_!C38</f>
        <v>131.59962830200001</v>
      </c>
      <c r="E33" s="25">
        <f>[10]t_aea_nh3_!D38</f>
        <v>145.93677210800001</v>
      </c>
      <c r="F33" s="25">
        <f>[10]t_aea_nh3_!E38</f>
        <v>128.668692314</v>
      </c>
      <c r="G33" s="25">
        <f>[10]t_aea_nh3_!F38</f>
        <v>111.326410147</v>
      </c>
      <c r="H33" s="25">
        <f>[10]t_aea_nh3_!G38</f>
        <v>104.76050439300001</v>
      </c>
      <c r="I33" s="25">
        <f>[10]t_aea_nh3_!H38</f>
        <v>107.330853412</v>
      </c>
      <c r="J33" s="25">
        <f>[10]t_aea_nh3_!I38</f>
        <v>149.60412365900001</v>
      </c>
      <c r="K33" s="25">
        <f>[10]t_aea_nh3_!J38</f>
        <v>145.67057649200001</v>
      </c>
      <c r="L33" s="25">
        <f>[10]t_aea_nh3_!K38</f>
        <v>153.22815331999999</v>
      </c>
      <c r="M33" s="25">
        <f>[10]t_aea_nh3_!L38</f>
        <v>209.68244415500001</v>
      </c>
      <c r="N33" s="25">
        <f>[10]t_aea_nh3_!M38</f>
        <v>178.77477878100001</v>
      </c>
      <c r="O33" s="25">
        <f>[10]t_aea_nh3_!N38</f>
        <v>173.935828337</v>
      </c>
      <c r="P33" s="25">
        <f>[10]t_aea_nh3_!O38</f>
        <v>165.383074408</v>
      </c>
      <c r="Q33" s="25">
        <f>[10]t_aea_nh3_!P38</f>
        <v>141.65751877299999</v>
      </c>
    </row>
    <row r="34" spans="1:17" ht="15" customHeight="1" x14ac:dyDescent="0.3">
      <c r="A34" s="6" t="s">
        <v>46</v>
      </c>
      <c r="B34" s="6"/>
      <c r="C34" s="25">
        <f>[10]t_aea_nh3_!B39</f>
        <v>320.14767655100002</v>
      </c>
      <c r="D34" s="25">
        <f>[10]t_aea_nh3_!C39</f>
        <v>354.90700693399998</v>
      </c>
      <c r="E34" s="25">
        <f>[10]t_aea_nh3_!D39</f>
        <v>382.51102588800001</v>
      </c>
      <c r="F34" s="25">
        <f>[10]t_aea_nh3_!E39</f>
        <v>405.23568979100003</v>
      </c>
      <c r="G34" s="25">
        <f>[10]t_aea_nh3_!F39</f>
        <v>406.53650400700002</v>
      </c>
      <c r="H34" s="25">
        <f>[10]t_aea_nh3_!G39</f>
        <v>350.32235972400002</v>
      </c>
      <c r="I34" s="25">
        <f>[10]t_aea_nh3_!H39</f>
        <v>332.29868139000001</v>
      </c>
      <c r="J34" s="25">
        <f>[10]t_aea_nh3_!I39</f>
        <v>281.44341611999999</v>
      </c>
      <c r="K34" s="25">
        <f>[10]t_aea_nh3_!J39</f>
        <v>277.80772515400002</v>
      </c>
      <c r="L34" s="25">
        <f>[10]t_aea_nh3_!K39</f>
        <v>307.32253438999999</v>
      </c>
      <c r="M34" s="25">
        <f>[10]t_aea_nh3_!L39</f>
        <v>280.36041482100001</v>
      </c>
      <c r="N34" s="25">
        <f>[10]t_aea_nh3_!M39</f>
        <v>326.26438952299998</v>
      </c>
      <c r="O34" s="25">
        <f>[10]t_aea_nh3_!N39</f>
        <v>303.74612300299998</v>
      </c>
      <c r="P34" s="25">
        <f>[10]t_aea_nh3_!O39</f>
        <v>311.50087886</v>
      </c>
      <c r="Q34" s="25">
        <f>[10]t_aea_nh3_!P39</f>
        <v>308.38204827499999</v>
      </c>
    </row>
    <row r="35" spans="1:17" ht="15" customHeight="1" x14ac:dyDescent="0.3">
      <c r="A35" s="6" t="s">
        <v>47</v>
      </c>
      <c r="B35" s="6" t="s">
        <v>48</v>
      </c>
      <c r="C35" s="25">
        <f>[10]t_aea_nh3_!B40</f>
        <v>0.23049472400000001</v>
      </c>
      <c r="D35" s="25">
        <f>[10]t_aea_nh3_!C40</f>
        <v>0.233518694</v>
      </c>
      <c r="E35" s="25">
        <f>[10]t_aea_nh3_!D40</f>
        <v>0.25257090500000001</v>
      </c>
      <c r="F35" s="25">
        <f>[10]t_aea_nh3_!E40</f>
        <v>0.273507799</v>
      </c>
      <c r="G35" s="25">
        <f>[10]t_aea_nh3_!F40</f>
        <v>0.27743051499999999</v>
      </c>
      <c r="H35" s="25">
        <f>[10]t_aea_nh3_!G40</f>
        <v>0.30548418199999999</v>
      </c>
      <c r="I35" s="25">
        <f>[10]t_aea_nh3_!H40</f>
        <v>0.300275128</v>
      </c>
      <c r="J35" s="25">
        <f>[10]t_aea_nh3_!I40</f>
        <v>0.29859444899999998</v>
      </c>
      <c r="K35" s="25">
        <f>[10]t_aea_nh3_!J40</f>
        <v>0.30003318600000001</v>
      </c>
      <c r="L35" s="25">
        <f>[10]t_aea_nh3_!K40</f>
        <v>0.32526039499999998</v>
      </c>
      <c r="M35" s="25">
        <f>[10]t_aea_nh3_!L40</f>
        <v>0.37899341600000003</v>
      </c>
      <c r="N35" s="25">
        <f>[10]t_aea_nh3_!M40</f>
        <v>0.47463728599999999</v>
      </c>
      <c r="O35" s="25">
        <f>[10]t_aea_nh3_!N40</f>
        <v>0.452839565</v>
      </c>
      <c r="P35" s="25">
        <f>[10]t_aea_nh3_!O40</f>
        <v>0.50859333200000001</v>
      </c>
      <c r="Q35" s="25">
        <f>[10]t_aea_nh3_!P40</f>
        <v>0.53620106599999995</v>
      </c>
    </row>
    <row r="36" spans="1:17" ht="15" customHeight="1" x14ac:dyDescent="0.3">
      <c r="A36" s="6" t="s">
        <v>49</v>
      </c>
      <c r="B36" s="6" t="s">
        <v>50</v>
      </c>
      <c r="C36" s="25">
        <f>[10]t_aea_nh3_!B41</f>
        <v>319.91718182699998</v>
      </c>
      <c r="D36" s="25">
        <f>[10]t_aea_nh3_!C41</f>
        <v>354.67348823999998</v>
      </c>
      <c r="E36" s="25">
        <f>[10]t_aea_nh3_!D41</f>
        <v>382.25845498299998</v>
      </c>
      <c r="F36" s="25">
        <f>[10]t_aea_nh3_!E41</f>
        <v>404.96218199100002</v>
      </c>
      <c r="G36" s="25">
        <f>[10]t_aea_nh3_!F41</f>
        <v>406.25907349200003</v>
      </c>
      <c r="H36" s="25">
        <f>[10]t_aea_nh3_!G41</f>
        <v>350.01687554199998</v>
      </c>
      <c r="I36" s="25">
        <f>[10]t_aea_nh3_!H41</f>
        <v>331.998406262</v>
      </c>
      <c r="J36" s="25">
        <f>[10]t_aea_nh3_!I41</f>
        <v>281.14482167</v>
      </c>
      <c r="K36" s="25">
        <f>[10]t_aea_nh3_!J41</f>
        <v>277.50769196800002</v>
      </c>
      <c r="L36" s="25">
        <f>[10]t_aea_nh3_!K41</f>
        <v>306.997273995</v>
      </c>
      <c r="M36" s="25">
        <f>[10]t_aea_nh3_!L41</f>
        <v>279.98142140499999</v>
      </c>
      <c r="N36" s="25">
        <f>[10]t_aea_nh3_!M41</f>
        <v>325.78975223800001</v>
      </c>
      <c r="O36" s="25">
        <f>[10]t_aea_nh3_!N41</f>
        <v>303.293283438</v>
      </c>
      <c r="P36" s="25">
        <f>[10]t_aea_nh3_!O41</f>
        <v>310.99228552800002</v>
      </c>
      <c r="Q36" s="25">
        <f>[10]t_aea_nh3_!P41</f>
        <v>307.845847209</v>
      </c>
    </row>
    <row r="37" spans="1:17" ht="15" customHeight="1" x14ac:dyDescent="0.3">
      <c r="A37" s="6" t="s">
        <v>51</v>
      </c>
      <c r="B37" s="6" t="s">
        <v>52</v>
      </c>
      <c r="C37" s="25">
        <f>[10]t_aea_nh3_!B42</f>
        <v>22.151396169000002</v>
      </c>
      <c r="D37" s="25">
        <f>[10]t_aea_nh3_!C42</f>
        <v>22.878795719999999</v>
      </c>
      <c r="E37" s="25">
        <f>[10]t_aea_nh3_!D42</f>
        <v>29.415434098999999</v>
      </c>
      <c r="F37" s="25">
        <f>[10]t_aea_nh3_!E42</f>
        <v>26.431035931</v>
      </c>
      <c r="G37" s="25">
        <f>[10]t_aea_nh3_!F42</f>
        <v>23.703648995000002</v>
      </c>
      <c r="H37" s="25">
        <f>[10]t_aea_nh3_!G42</f>
        <v>25.111605168000001</v>
      </c>
      <c r="I37" s="25">
        <f>[10]t_aea_nh3_!H42</f>
        <v>25.969894610000001</v>
      </c>
      <c r="J37" s="25">
        <f>[10]t_aea_nh3_!I42</f>
        <v>27.532122009999998</v>
      </c>
      <c r="K37" s="25">
        <f>[10]t_aea_nh3_!J42</f>
        <v>33.250324810999999</v>
      </c>
      <c r="L37" s="25">
        <f>[10]t_aea_nh3_!K42</f>
        <v>36.319280239000001</v>
      </c>
      <c r="M37" s="25">
        <f>[10]t_aea_nh3_!L42</f>
        <v>44.127018305999997</v>
      </c>
      <c r="N37" s="25">
        <f>[10]t_aea_nh3_!M42</f>
        <v>43.355420918</v>
      </c>
      <c r="O37" s="25">
        <f>[10]t_aea_nh3_!N42</f>
        <v>63.771157090999999</v>
      </c>
      <c r="P37" s="25">
        <f>[10]t_aea_nh3_!O42</f>
        <v>39.339551757000002</v>
      </c>
      <c r="Q37" s="25">
        <f>[10]t_aea_nh3_!P42</f>
        <v>82.200409565000001</v>
      </c>
    </row>
    <row r="38" spans="1:17" ht="15" customHeight="1" x14ac:dyDescent="0.3">
      <c r="A38" s="6" t="s">
        <v>53</v>
      </c>
      <c r="B38" s="6"/>
      <c r="C38" s="25">
        <f>[10]t_aea_nh3_!B43</f>
        <v>42.338204922000003</v>
      </c>
      <c r="D38" s="25">
        <f>[10]t_aea_nh3_!C43</f>
        <v>30.450589797999999</v>
      </c>
      <c r="E38" s="25">
        <f>[10]t_aea_nh3_!D43</f>
        <v>30.878935074000001</v>
      </c>
      <c r="F38" s="25">
        <f>[10]t_aea_nh3_!E43</f>
        <v>29.939305740000002</v>
      </c>
      <c r="G38" s="25">
        <f>[10]t_aea_nh3_!F43</f>
        <v>23.019127169000001</v>
      </c>
      <c r="H38" s="25">
        <f>[10]t_aea_nh3_!G43</f>
        <v>33.928430976000001</v>
      </c>
      <c r="I38" s="25">
        <f>[10]t_aea_nh3_!H43</f>
        <v>44.735396276000003</v>
      </c>
      <c r="J38" s="25">
        <f>[10]t_aea_nh3_!I43</f>
        <v>63.616748844999996</v>
      </c>
      <c r="K38" s="25">
        <f>[10]t_aea_nh3_!J43</f>
        <v>59.033425405999999</v>
      </c>
      <c r="L38" s="25">
        <f>[10]t_aea_nh3_!K43</f>
        <v>56.507859381999999</v>
      </c>
      <c r="M38" s="25">
        <f>[10]t_aea_nh3_!L43</f>
        <v>38.629105402</v>
      </c>
      <c r="N38" s="25">
        <f>[10]t_aea_nh3_!M43</f>
        <v>44.255403661999999</v>
      </c>
      <c r="O38" s="25">
        <f>[10]t_aea_nh3_!N43</f>
        <v>40.197360211000003</v>
      </c>
      <c r="P38" s="25">
        <f>[10]t_aea_nh3_!O43</f>
        <v>34.746057712999999</v>
      </c>
      <c r="Q38" s="25">
        <f>[10]t_aea_nh3_!P43</f>
        <v>51.98722368</v>
      </c>
    </row>
    <row r="39" spans="1:17" ht="15" customHeight="1" x14ac:dyDescent="0.3">
      <c r="A39" s="6" t="s">
        <v>54</v>
      </c>
      <c r="B39" s="6" t="s">
        <v>55</v>
      </c>
      <c r="C39" s="25">
        <f>[10]t_aea_nh3_!B44</f>
        <v>7.6696067320000001</v>
      </c>
      <c r="D39" s="25">
        <f>[10]t_aea_nh3_!C44</f>
        <v>6.9394308740000001</v>
      </c>
      <c r="E39" s="25">
        <f>[10]t_aea_nh3_!D44</f>
        <v>6.9514337060000004</v>
      </c>
      <c r="F39" s="25">
        <f>[10]t_aea_nh3_!E44</f>
        <v>6.6169458749999999</v>
      </c>
      <c r="G39" s="25">
        <f>[10]t_aea_nh3_!F44</f>
        <v>6.7643880660000004</v>
      </c>
      <c r="H39" s="25">
        <f>[10]t_aea_nh3_!G44</f>
        <v>6.5418649489999998</v>
      </c>
      <c r="I39" s="25">
        <f>[10]t_aea_nh3_!H44</f>
        <v>6.550988899</v>
      </c>
      <c r="J39" s="25">
        <f>[10]t_aea_nh3_!I44</f>
        <v>7.1817358469999997</v>
      </c>
      <c r="K39" s="25">
        <f>[10]t_aea_nh3_!J44</f>
        <v>8.5521091610000006</v>
      </c>
      <c r="L39" s="25">
        <f>[10]t_aea_nh3_!K44</f>
        <v>8.9379760850000007</v>
      </c>
      <c r="M39" s="25">
        <f>[10]t_aea_nh3_!L44</f>
        <v>9.73420855</v>
      </c>
      <c r="N39" s="25">
        <f>[10]t_aea_nh3_!M44</f>
        <v>11.029888143999999</v>
      </c>
      <c r="O39" s="25">
        <f>[10]t_aea_nh3_!N44</f>
        <v>8.6401364610000009</v>
      </c>
      <c r="P39" s="25">
        <f>[10]t_aea_nh3_!O44</f>
        <v>9.2114423900000002</v>
      </c>
      <c r="Q39" s="25">
        <f>[10]t_aea_nh3_!P44</f>
        <v>10.828512235</v>
      </c>
    </row>
    <row r="40" spans="1:17" ht="15" customHeight="1" x14ac:dyDescent="0.3">
      <c r="A40" s="6" t="s">
        <v>56</v>
      </c>
      <c r="B40" s="6" t="s">
        <v>148</v>
      </c>
      <c r="C40" s="25">
        <f>[10]t_aea_nh3_!B45</f>
        <v>25.642288248</v>
      </c>
      <c r="D40" s="25">
        <f>[10]t_aea_nh3_!C45</f>
        <v>14.746594225999999</v>
      </c>
      <c r="E40" s="25">
        <f>[10]t_aea_nh3_!D45</f>
        <v>14.962818408</v>
      </c>
      <c r="F40" s="25">
        <f>[10]t_aea_nh3_!E45</f>
        <v>15.075654864000001</v>
      </c>
      <c r="G40" s="25">
        <f>[10]t_aea_nh3_!F45</f>
        <v>8.4761249230000004</v>
      </c>
      <c r="H40" s="25">
        <f>[10]t_aea_nh3_!G45</f>
        <v>8.8480246840000003</v>
      </c>
      <c r="I40" s="25">
        <f>[10]t_aea_nh3_!H45</f>
        <v>20.45749846</v>
      </c>
      <c r="J40" s="25">
        <f>[10]t_aea_nh3_!I45</f>
        <v>39.149677754999999</v>
      </c>
      <c r="K40" s="25">
        <f>[10]t_aea_nh3_!J45</f>
        <v>32.610957394000003</v>
      </c>
      <c r="L40" s="25">
        <f>[10]t_aea_nh3_!K45</f>
        <v>29.072039343</v>
      </c>
      <c r="M40" s="25">
        <f>[10]t_aea_nh3_!L45</f>
        <v>19.232015915000002</v>
      </c>
      <c r="N40" s="25">
        <f>[10]t_aea_nh3_!M45</f>
        <v>23.241483701</v>
      </c>
      <c r="O40" s="25">
        <f>[10]t_aea_nh3_!N45</f>
        <v>22.570506798</v>
      </c>
      <c r="P40" s="25">
        <f>[10]t_aea_nh3_!O45</f>
        <v>15.853178980999999</v>
      </c>
      <c r="Q40" s="25">
        <f>[10]t_aea_nh3_!P45</f>
        <v>30.387436495999999</v>
      </c>
    </row>
    <row r="41" spans="1:17" ht="15" customHeight="1" x14ac:dyDescent="0.3">
      <c r="A41" s="6" t="s">
        <v>57</v>
      </c>
      <c r="B41" s="6" t="s">
        <v>149</v>
      </c>
      <c r="C41" s="25">
        <f>[10]t_aea_nh3_!B46</f>
        <v>9.0263099419999993</v>
      </c>
      <c r="D41" s="25">
        <f>[10]t_aea_nh3_!C46</f>
        <v>8.7645646979999992</v>
      </c>
      <c r="E41" s="25">
        <f>[10]t_aea_nh3_!D46</f>
        <v>8.9646829589999992</v>
      </c>
      <c r="F41" s="25">
        <f>[10]t_aea_nh3_!E46</f>
        <v>8.2467050010000005</v>
      </c>
      <c r="G41" s="25">
        <f>[10]t_aea_nh3_!F46</f>
        <v>7.778614181</v>
      </c>
      <c r="H41" s="25">
        <f>[10]t_aea_nh3_!G46</f>
        <v>18.538541343999999</v>
      </c>
      <c r="I41" s="25">
        <f>[10]t_aea_nh3_!H46</f>
        <v>17.726908916999999</v>
      </c>
      <c r="J41" s="25">
        <f>[10]t_aea_nh3_!I46</f>
        <v>17.285335242999999</v>
      </c>
      <c r="K41" s="25">
        <f>[10]t_aea_nh3_!J46</f>
        <v>17.870358850999999</v>
      </c>
      <c r="L41" s="25">
        <f>[10]t_aea_nh3_!K46</f>
        <v>18.497843953</v>
      </c>
      <c r="M41" s="25">
        <f>[10]t_aea_nh3_!L46</f>
        <v>9.6628809370000006</v>
      </c>
      <c r="N41" s="25">
        <f>[10]t_aea_nh3_!M46</f>
        <v>9.984031817</v>
      </c>
      <c r="O41" s="25">
        <f>[10]t_aea_nh3_!N46</f>
        <v>8.9867169530000002</v>
      </c>
      <c r="P41" s="25">
        <f>[10]t_aea_nh3_!O46</f>
        <v>9.6814363429999997</v>
      </c>
      <c r="Q41" s="25">
        <f>[10]t_aea_nh3_!P46</f>
        <v>10.77127495</v>
      </c>
    </row>
    <row r="42" spans="1:17" ht="15" customHeight="1" x14ac:dyDescent="0.3">
      <c r="A42" s="6" t="s">
        <v>58</v>
      </c>
      <c r="B42" s="6"/>
      <c r="C42" s="25">
        <f>[10]t_aea_nh3_!B47</f>
        <v>17.252453279000001</v>
      </c>
      <c r="D42" s="25">
        <f>[10]t_aea_nh3_!C47</f>
        <v>16.320780893999999</v>
      </c>
      <c r="E42" s="25">
        <f>[10]t_aea_nh3_!D47</f>
        <v>17.663337657</v>
      </c>
      <c r="F42" s="25">
        <f>[10]t_aea_nh3_!E47</f>
        <v>19.987908911000002</v>
      </c>
      <c r="G42" s="25">
        <f>[10]t_aea_nh3_!F47</f>
        <v>18.109692949999999</v>
      </c>
      <c r="H42" s="25">
        <f>[10]t_aea_nh3_!G47</f>
        <v>19.649761808000001</v>
      </c>
      <c r="I42" s="25">
        <f>[10]t_aea_nh3_!H47</f>
        <v>20.448385069</v>
      </c>
      <c r="J42" s="25">
        <f>[10]t_aea_nh3_!I47</f>
        <v>20.572916817999999</v>
      </c>
      <c r="K42" s="25">
        <f>[10]t_aea_nh3_!J47</f>
        <v>21.705225818999999</v>
      </c>
      <c r="L42" s="25">
        <f>[10]t_aea_nh3_!K47</f>
        <v>22.976178696000002</v>
      </c>
      <c r="M42" s="25">
        <f>[10]t_aea_nh3_!L47</f>
        <v>26.622709498999999</v>
      </c>
      <c r="N42" s="25">
        <f>[10]t_aea_nh3_!M47</f>
        <v>28.027043075999998</v>
      </c>
      <c r="O42" s="25">
        <f>[10]t_aea_nh3_!N47</f>
        <v>26.490658794000002</v>
      </c>
      <c r="P42" s="25">
        <f>[10]t_aea_nh3_!O47</f>
        <v>26.023642533</v>
      </c>
      <c r="Q42" s="25">
        <f>[10]t_aea_nh3_!P47</f>
        <v>27.741892547999999</v>
      </c>
    </row>
    <row r="43" spans="1:17" ht="15" customHeight="1" x14ac:dyDescent="0.3">
      <c r="A43" s="6" t="s">
        <v>59</v>
      </c>
      <c r="B43" s="6" t="s">
        <v>60</v>
      </c>
      <c r="C43" s="25">
        <f>[10]t_aea_nh3_!B48</f>
        <v>12.148683323</v>
      </c>
      <c r="D43" s="25">
        <f>[10]t_aea_nh3_!C48</f>
        <v>11.584534551999999</v>
      </c>
      <c r="E43" s="25">
        <f>[10]t_aea_nh3_!D48</f>
        <v>12.749745523</v>
      </c>
      <c r="F43" s="25">
        <f>[10]t_aea_nh3_!E48</f>
        <v>14.965350849</v>
      </c>
      <c r="G43" s="25">
        <f>[10]t_aea_nh3_!F48</f>
        <v>13.661342523</v>
      </c>
      <c r="H43" s="25">
        <f>[10]t_aea_nh3_!G48</f>
        <v>15.380031744</v>
      </c>
      <c r="I43" s="25">
        <f>[10]t_aea_nh3_!H48</f>
        <v>16.457254079999998</v>
      </c>
      <c r="J43" s="25">
        <f>[10]t_aea_nh3_!I48</f>
        <v>16.259434366000001</v>
      </c>
      <c r="K43" s="25">
        <f>[10]t_aea_nh3_!J48</f>
        <v>17.187150120999998</v>
      </c>
      <c r="L43" s="25">
        <f>[10]t_aea_nh3_!K48</f>
        <v>18.355542196999998</v>
      </c>
      <c r="M43" s="25">
        <f>[10]t_aea_nh3_!L48</f>
        <v>21.434715486000002</v>
      </c>
      <c r="N43" s="25">
        <f>[10]t_aea_nh3_!M48</f>
        <v>22.543572619999999</v>
      </c>
      <c r="O43" s="25">
        <f>[10]t_aea_nh3_!N48</f>
        <v>21.186070689000001</v>
      </c>
      <c r="P43" s="25">
        <f>[10]t_aea_nh3_!O48</f>
        <v>20.80395416</v>
      </c>
      <c r="Q43" s="25">
        <f>[10]t_aea_nh3_!P48</f>
        <v>22.230068461999998</v>
      </c>
    </row>
    <row r="44" spans="1:17" ht="15" customHeight="1" x14ac:dyDescent="0.3">
      <c r="A44" s="6" t="s">
        <v>61</v>
      </c>
      <c r="B44" s="6" t="s">
        <v>62</v>
      </c>
      <c r="C44" s="25">
        <f>[10]t_aea_nh3_!B49</f>
        <v>3.6059264340000001</v>
      </c>
      <c r="D44" s="25">
        <f>[10]t_aea_nh3_!C49</f>
        <v>2.992619393</v>
      </c>
      <c r="E44" s="25">
        <f>[10]t_aea_nh3_!D49</f>
        <v>3.101790952</v>
      </c>
      <c r="F44" s="25">
        <f>[10]t_aea_nh3_!E49</f>
        <v>3.1048798010000001</v>
      </c>
      <c r="G44" s="25">
        <f>[10]t_aea_nh3_!F49</f>
        <v>2.818627937</v>
      </c>
      <c r="H44" s="25">
        <f>[10]t_aea_nh3_!G49</f>
        <v>2.5789160510000002</v>
      </c>
      <c r="I44" s="25">
        <f>[10]t_aea_nh3_!H49</f>
        <v>2.2648948779999998</v>
      </c>
      <c r="J44" s="25">
        <f>[10]t_aea_nh3_!I49</f>
        <v>2.4597512770000001</v>
      </c>
      <c r="K44" s="25">
        <f>[10]t_aea_nh3_!J49</f>
        <v>2.4296409450000001</v>
      </c>
      <c r="L44" s="25">
        <f>[10]t_aea_nh3_!K49</f>
        <v>2.3043698359999998</v>
      </c>
      <c r="M44" s="25">
        <f>[10]t_aea_nh3_!L49</f>
        <v>2.54179953</v>
      </c>
      <c r="N44" s="25">
        <f>[10]t_aea_nh3_!M49</f>
        <v>2.5444761499999999</v>
      </c>
      <c r="O44" s="25">
        <f>[10]t_aea_nh3_!N49</f>
        <v>2.6113601360000001</v>
      </c>
      <c r="P44" s="25">
        <f>[10]t_aea_nh3_!O49</f>
        <v>2.4955366950000002</v>
      </c>
      <c r="Q44" s="25">
        <f>[10]t_aea_nh3_!P49</f>
        <v>2.4142114889999999</v>
      </c>
    </row>
    <row r="45" spans="1:17" ht="15" customHeight="1" x14ac:dyDescent="0.3">
      <c r="A45" s="6" t="s">
        <v>63</v>
      </c>
      <c r="B45" s="6" t="s">
        <v>64</v>
      </c>
      <c r="C45" s="25">
        <f>[10]t_aea_nh3_!B50</f>
        <v>6.2297606999999998E-2</v>
      </c>
      <c r="D45" s="25">
        <f>[10]t_aea_nh3_!C50</f>
        <v>5.5998345999999997E-2</v>
      </c>
      <c r="E45" s="25">
        <f>[10]t_aea_nh3_!D50</f>
        <v>5.4385804000000003E-2</v>
      </c>
      <c r="F45" s="25">
        <f>[10]t_aea_nh3_!E50</f>
        <v>5.2656666999999997E-2</v>
      </c>
      <c r="G45" s="25">
        <f>[10]t_aea_nh3_!F50</f>
        <v>4.6838248999999998E-2</v>
      </c>
      <c r="H45" s="25">
        <f>[10]t_aea_nh3_!G50</f>
        <v>4.282619E-2</v>
      </c>
      <c r="I45" s="25">
        <f>[10]t_aea_nh3_!H50</f>
        <v>4.5656625999999999E-2</v>
      </c>
      <c r="J45" s="25">
        <f>[10]t_aea_nh3_!I50</f>
        <v>5.2407133000000002E-2</v>
      </c>
      <c r="K45" s="25">
        <f>[10]t_aea_nh3_!J50</f>
        <v>5.9376091999999998E-2</v>
      </c>
      <c r="L45" s="25">
        <f>[10]t_aea_nh3_!K50</f>
        <v>6.6953966000000004E-2</v>
      </c>
      <c r="M45" s="25">
        <f>[10]t_aea_nh3_!L50</f>
        <v>7.8809184000000004E-2</v>
      </c>
      <c r="N45" s="25">
        <f>[10]t_aea_nh3_!M50</f>
        <v>9.2072726999999993E-2</v>
      </c>
      <c r="O45" s="25">
        <f>[10]t_aea_nh3_!N50</f>
        <v>5.8384162000000003E-2</v>
      </c>
      <c r="P45" s="25">
        <f>[10]t_aea_nh3_!O50</f>
        <v>6.9981876999999998E-2</v>
      </c>
      <c r="Q45" s="25">
        <f>[10]t_aea_nh3_!P50</f>
        <v>9.1797827999999998E-2</v>
      </c>
    </row>
    <row r="46" spans="1:17" ht="15" customHeight="1" x14ac:dyDescent="0.3">
      <c r="A46" s="6" t="s">
        <v>65</v>
      </c>
      <c r="B46" s="6" t="s">
        <v>66</v>
      </c>
      <c r="C46" s="25">
        <f>[10]t_aea_nh3_!B51</f>
        <v>1.0556941010000001</v>
      </c>
      <c r="D46" s="25">
        <f>[10]t_aea_nh3_!C51</f>
        <v>1.312494772</v>
      </c>
      <c r="E46" s="25">
        <f>[10]t_aea_nh3_!D51</f>
        <v>1.380538507</v>
      </c>
      <c r="F46" s="25">
        <f>[10]t_aea_nh3_!E51</f>
        <v>1.4896007689999999</v>
      </c>
      <c r="G46" s="25">
        <f>[10]t_aea_nh3_!F51</f>
        <v>1.2361338980000001</v>
      </c>
      <c r="H46" s="25">
        <f>[10]t_aea_nh3_!G51</f>
        <v>1.2460599880000001</v>
      </c>
      <c r="I46" s="25">
        <f>[10]t_aea_nh3_!H51</f>
        <v>1.249667844</v>
      </c>
      <c r="J46" s="25">
        <f>[10]t_aea_nh3_!I51</f>
        <v>1.3263871249999999</v>
      </c>
      <c r="K46" s="25">
        <f>[10]t_aea_nh3_!J51</f>
        <v>1.468873793</v>
      </c>
      <c r="L46" s="25">
        <f>[10]t_aea_nh3_!K51</f>
        <v>1.5804941610000001</v>
      </c>
      <c r="M46" s="25">
        <f>[10]t_aea_nh3_!L51</f>
        <v>1.7807034450000001</v>
      </c>
      <c r="N46" s="25">
        <f>[10]t_aea_nh3_!M51</f>
        <v>1.9556136660000001</v>
      </c>
      <c r="O46" s="25">
        <f>[10]t_aea_nh3_!N51</f>
        <v>1.716942247</v>
      </c>
      <c r="P46" s="25">
        <f>[10]t_aea_nh3_!O51</f>
        <v>1.754239592</v>
      </c>
      <c r="Q46" s="25">
        <f>[10]t_aea_nh3_!P51</f>
        <v>1.997207476</v>
      </c>
    </row>
    <row r="47" spans="1:17" ht="15" customHeight="1" x14ac:dyDescent="0.3">
      <c r="A47" s="6" t="s">
        <v>67</v>
      </c>
      <c r="B47" s="6" t="s">
        <v>68</v>
      </c>
      <c r="C47" s="25">
        <f>[10]t_aea_nh3_!B52</f>
        <v>0.37985181499999998</v>
      </c>
      <c r="D47" s="25">
        <f>[10]t_aea_nh3_!C52</f>
        <v>0.37513383099999997</v>
      </c>
      <c r="E47" s="25">
        <f>[10]t_aea_nh3_!D52</f>
        <v>0.37687687199999997</v>
      </c>
      <c r="F47" s="25">
        <f>[10]t_aea_nh3_!E52</f>
        <v>0.37542082599999999</v>
      </c>
      <c r="G47" s="25">
        <f>[10]t_aea_nh3_!F52</f>
        <v>0.34675034300000002</v>
      </c>
      <c r="H47" s="25">
        <f>[10]t_aea_nh3_!G52</f>
        <v>0.40192783399999998</v>
      </c>
      <c r="I47" s="25">
        <f>[10]t_aea_nh3_!H52</f>
        <v>0.43091164100000001</v>
      </c>
      <c r="J47" s="25">
        <f>[10]t_aea_nh3_!I52</f>
        <v>0.47493691799999999</v>
      </c>
      <c r="K47" s="25">
        <f>[10]t_aea_nh3_!J52</f>
        <v>0.560184868</v>
      </c>
      <c r="L47" s="25">
        <f>[10]t_aea_nh3_!K52</f>
        <v>0.66881853499999999</v>
      </c>
      <c r="M47" s="25">
        <f>[10]t_aea_nh3_!L52</f>
        <v>0.78668185400000001</v>
      </c>
      <c r="N47" s="25">
        <f>[10]t_aea_nh3_!M52</f>
        <v>0.89130791300000001</v>
      </c>
      <c r="O47" s="25">
        <f>[10]t_aea_nh3_!N52</f>
        <v>0.91790156000000001</v>
      </c>
      <c r="P47" s="25">
        <f>[10]t_aea_nh3_!O52</f>
        <v>0.89993020999999995</v>
      </c>
      <c r="Q47" s="25">
        <f>[10]t_aea_nh3_!P52</f>
        <v>1.0086072939999999</v>
      </c>
    </row>
    <row r="48" spans="1:17" ht="15" customHeight="1" x14ac:dyDescent="0.3">
      <c r="A48" s="6" t="s">
        <v>69</v>
      </c>
      <c r="B48" s="6" t="s">
        <v>70</v>
      </c>
      <c r="C48" s="25">
        <f>[10]t_aea_nh3_!B53</f>
        <v>3.4506630720000002</v>
      </c>
      <c r="D48" s="25">
        <f>[10]t_aea_nh3_!C53</f>
        <v>3.2912999890000001</v>
      </c>
      <c r="E48" s="25">
        <f>[10]t_aea_nh3_!D53</f>
        <v>3.2703683290000001</v>
      </c>
      <c r="F48" s="25">
        <f>[10]t_aea_nh3_!E53</f>
        <v>2.897819819</v>
      </c>
      <c r="G48" s="25">
        <f>[10]t_aea_nh3_!F53</f>
        <v>2.9206978829999999</v>
      </c>
      <c r="H48" s="25">
        <f>[10]t_aea_nh3_!G53</f>
        <v>2.966252436</v>
      </c>
      <c r="I48" s="25">
        <f>[10]t_aea_nh3_!H53</f>
        <v>2.5700445740000002</v>
      </c>
      <c r="J48" s="25">
        <f>[10]t_aea_nh3_!I53</f>
        <v>2.8163423239999998</v>
      </c>
      <c r="K48" s="25">
        <f>[10]t_aea_nh3_!J53</f>
        <v>3.2156350109999998</v>
      </c>
      <c r="L48" s="25">
        <f>[10]t_aea_nh3_!K53</f>
        <v>3.6986953480000002</v>
      </c>
      <c r="M48" s="25">
        <f>[10]t_aea_nh3_!L53</f>
        <v>4.0634722180000002</v>
      </c>
      <c r="N48" s="25">
        <f>[10]t_aea_nh3_!M53</f>
        <v>4.4168792809999999</v>
      </c>
      <c r="O48" s="25">
        <f>[10]t_aea_nh3_!N53</f>
        <v>3.9017994790000001</v>
      </c>
      <c r="P48" s="25">
        <f>[10]t_aea_nh3_!O53</f>
        <v>4.4105458070000001</v>
      </c>
      <c r="Q48" s="25">
        <f>[10]t_aea_nh3_!P53</f>
        <v>5.0284879099999999</v>
      </c>
    </row>
    <row r="49" spans="1:17" ht="15" customHeight="1" x14ac:dyDescent="0.3">
      <c r="A49" s="6" t="s">
        <v>71</v>
      </c>
      <c r="B49" s="6"/>
      <c r="C49" s="25">
        <f>[10]t_aea_nh3_!B54</f>
        <v>2.215842968</v>
      </c>
      <c r="D49" s="25">
        <f>[10]t_aea_nh3_!C54</f>
        <v>2.1622352970000001</v>
      </c>
      <c r="E49" s="25">
        <f>[10]t_aea_nh3_!D54</f>
        <v>2.0942354160000001</v>
      </c>
      <c r="F49" s="25">
        <f>[10]t_aea_nh3_!E54</f>
        <v>2.0857097090000001</v>
      </c>
      <c r="G49" s="25">
        <f>[10]t_aea_nh3_!F54</f>
        <v>2.0378808099999999</v>
      </c>
      <c r="H49" s="25">
        <f>[10]t_aea_nh3_!G54</f>
        <v>1.9797742810000001</v>
      </c>
      <c r="I49" s="25">
        <f>[10]t_aea_nh3_!H54</f>
        <v>2.0317214209999999</v>
      </c>
      <c r="J49" s="25">
        <f>[10]t_aea_nh3_!I54</f>
        <v>2.218742217</v>
      </c>
      <c r="K49" s="25">
        <f>[10]t_aea_nh3_!J54</f>
        <v>2.7960012719999998</v>
      </c>
      <c r="L49" s="25">
        <f>[10]t_aea_nh3_!K54</f>
        <v>3.395242004</v>
      </c>
      <c r="M49" s="25">
        <f>[10]t_aea_nh3_!L54</f>
        <v>3.993567133</v>
      </c>
      <c r="N49" s="25">
        <f>[10]t_aea_nh3_!M54</f>
        <v>4.6546558859999996</v>
      </c>
      <c r="O49" s="25">
        <f>[10]t_aea_nh3_!N54</f>
        <v>4.0305954320000001</v>
      </c>
      <c r="P49" s="25">
        <f>[10]t_aea_nh3_!O54</f>
        <v>4.4618959309999999</v>
      </c>
      <c r="Q49" s="25">
        <f>[10]t_aea_nh3_!P54</f>
        <v>5.249407851</v>
      </c>
    </row>
    <row r="50" spans="1:17" ht="15" customHeight="1" x14ac:dyDescent="0.3">
      <c r="A50" s="7" t="s">
        <v>72</v>
      </c>
      <c r="B50" s="6"/>
      <c r="C50" s="25">
        <f>[10]t_aea_nh3_!B55</f>
        <v>0.73506274900000002</v>
      </c>
      <c r="D50" s="25">
        <f>[10]t_aea_nh3_!C55</f>
        <v>0.67578104299999997</v>
      </c>
      <c r="E50" s="25">
        <f>[10]t_aea_nh3_!D55</f>
        <v>0.67122966500000003</v>
      </c>
      <c r="F50" s="25">
        <f>[10]t_aea_nh3_!E55</f>
        <v>0.65631972599999999</v>
      </c>
      <c r="G50" s="25">
        <f>[10]t_aea_nh3_!F55</f>
        <v>0.63591855200000003</v>
      </c>
      <c r="H50" s="25">
        <f>[10]t_aea_nh3_!G55</f>
        <v>0.568840122</v>
      </c>
      <c r="I50" s="25">
        <f>[10]t_aea_nh3_!H55</f>
        <v>0.545304279</v>
      </c>
      <c r="J50" s="25">
        <f>[10]t_aea_nh3_!I55</f>
        <v>0.53025615000000004</v>
      </c>
      <c r="K50" s="25">
        <f>[10]t_aea_nh3_!J55</f>
        <v>0.59935170000000004</v>
      </c>
      <c r="L50" s="25">
        <f>[10]t_aea_nh3_!K55</f>
        <v>0.64131385900000004</v>
      </c>
      <c r="M50" s="25">
        <f>[10]t_aea_nh3_!L55</f>
        <v>0.66000542799999995</v>
      </c>
      <c r="N50" s="25">
        <f>[10]t_aea_nh3_!M55</f>
        <v>0.71572000800000002</v>
      </c>
      <c r="O50" s="25">
        <f>[10]t_aea_nh3_!N55</f>
        <v>0.59781573700000001</v>
      </c>
      <c r="P50" s="25">
        <f>[10]t_aea_nh3_!O55</f>
        <v>0.58738805199999999</v>
      </c>
      <c r="Q50" s="25">
        <f>[10]t_aea_nh3_!P55</f>
        <v>0.66851878300000001</v>
      </c>
    </row>
    <row r="51" spans="1:17" ht="15" customHeight="1" x14ac:dyDescent="0.3">
      <c r="A51" s="6" t="s">
        <v>73</v>
      </c>
      <c r="B51" s="6" t="s">
        <v>74</v>
      </c>
      <c r="C51" s="25">
        <f>[10]t_aea_nh3_!B56</f>
        <v>0.33466135699999999</v>
      </c>
      <c r="D51" s="25">
        <f>[10]t_aea_nh3_!C56</f>
        <v>0.30142904799999998</v>
      </c>
      <c r="E51" s="25">
        <f>[10]t_aea_nh3_!D56</f>
        <v>0.309422217</v>
      </c>
      <c r="F51" s="25">
        <f>[10]t_aea_nh3_!E56</f>
        <v>0.30010582800000002</v>
      </c>
      <c r="G51" s="25">
        <f>[10]t_aea_nh3_!F56</f>
        <v>0.313655199</v>
      </c>
      <c r="H51" s="25">
        <f>[10]t_aea_nh3_!G56</f>
        <v>0.271827714</v>
      </c>
      <c r="I51" s="25">
        <f>[10]t_aea_nh3_!H56</f>
        <v>0.26300837199999999</v>
      </c>
      <c r="J51" s="25">
        <f>[10]t_aea_nh3_!I56</f>
        <v>0.24473513599999999</v>
      </c>
      <c r="K51" s="25">
        <f>[10]t_aea_nh3_!J56</f>
        <v>0.267303085</v>
      </c>
      <c r="L51" s="25">
        <f>[10]t_aea_nh3_!K56</f>
        <v>0.26950563599999999</v>
      </c>
      <c r="M51" s="25">
        <f>[10]t_aea_nh3_!L56</f>
        <v>0.24725071900000001</v>
      </c>
      <c r="N51" s="25">
        <f>[10]t_aea_nh3_!M56</f>
        <v>0.25509718100000001</v>
      </c>
      <c r="O51" s="25">
        <f>[10]t_aea_nh3_!N56</f>
        <v>0.20802921499999999</v>
      </c>
      <c r="P51" s="25">
        <f>[10]t_aea_nh3_!O56</f>
        <v>0.14961511699999999</v>
      </c>
      <c r="Q51" s="25">
        <f>[10]t_aea_nh3_!P56</f>
        <v>0.180943142</v>
      </c>
    </row>
    <row r="52" spans="1:17" ht="15" customHeight="1" x14ac:dyDescent="0.3">
      <c r="A52" s="6" t="s">
        <v>75</v>
      </c>
      <c r="B52" s="6" t="s">
        <v>76</v>
      </c>
      <c r="C52" s="25">
        <f>[10]t_aea_nh3_!B57</f>
        <v>0.400401391</v>
      </c>
      <c r="D52" s="25">
        <f>[10]t_aea_nh3_!C57</f>
        <v>0.37435199499999999</v>
      </c>
      <c r="E52" s="25">
        <f>[10]t_aea_nh3_!D57</f>
        <v>0.361807449</v>
      </c>
      <c r="F52" s="25">
        <f>[10]t_aea_nh3_!E57</f>
        <v>0.356213899</v>
      </c>
      <c r="G52" s="25">
        <f>[10]t_aea_nh3_!F57</f>
        <v>0.32226335299999997</v>
      </c>
      <c r="H52" s="25">
        <f>[10]t_aea_nh3_!G57</f>
        <v>0.29701240899999998</v>
      </c>
      <c r="I52" s="25">
        <f>[10]t_aea_nh3_!H57</f>
        <v>0.28229590700000001</v>
      </c>
      <c r="J52" s="25">
        <f>[10]t_aea_nh3_!I57</f>
        <v>0.28552101400000002</v>
      </c>
      <c r="K52" s="25">
        <f>[10]t_aea_nh3_!J57</f>
        <v>0.33204861499999999</v>
      </c>
      <c r="L52" s="25">
        <f>[10]t_aea_nh3_!K57</f>
        <v>0.37180822400000002</v>
      </c>
      <c r="M52" s="25">
        <f>[10]t_aea_nh3_!L57</f>
        <v>0.412754709</v>
      </c>
      <c r="N52" s="25">
        <f>[10]t_aea_nh3_!M57</f>
        <v>0.46062282700000001</v>
      </c>
      <c r="O52" s="25">
        <f>[10]t_aea_nh3_!N57</f>
        <v>0.38978652200000002</v>
      </c>
      <c r="P52" s="25">
        <f>[10]t_aea_nh3_!O57</f>
        <v>0.43777293499999997</v>
      </c>
      <c r="Q52" s="25">
        <f>[10]t_aea_nh3_!P57</f>
        <v>0.487575641</v>
      </c>
    </row>
    <row r="53" spans="1:17" ht="15" customHeight="1" x14ac:dyDescent="0.3">
      <c r="A53" s="7" t="s">
        <v>77</v>
      </c>
      <c r="B53" s="6" t="s">
        <v>78</v>
      </c>
      <c r="C53" s="25">
        <f>[10]t_aea_nh3_!B58</f>
        <v>0.14943844100000001</v>
      </c>
      <c r="D53" s="25">
        <f>[10]t_aea_nh3_!C58</f>
        <v>0.15399343900000001</v>
      </c>
      <c r="E53" s="25">
        <f>[10]t_aea_nh3_!D58</f>
        <v>0.15409690400000001</v>
      </c>
      <c r="F53" s="25">
        <f>[10]t_aea_nh3_!E58</f>
        <v>0.16273850400000001</v>
      </c>
      <c r="G53" s="25">
        <f>[10]t_aea_nh3_!F58</f>
        <v>0.16950778</v>
      </c>
      <c r="H53" s="25">
        <f>[10]t_aea_nh3_!G58</f>
        <v>0.216367736</v>
      </c>
      <c r="I53" s="25">
        <f>[10]t_aea_nh3_!H58</f>
        <v>0.21677730100000001</v>
      </c>
      <c r="J53" s="25">
        <f>[10]t_aea_nh3_!I58</f>
        <v>0.24344327199999999</v>
      </c>
      <c r="K53" s="25">
        <f>[10]t_aea_nh3_!J58</f>
        <v>0.27460596399999998</v>
      </c>
      <c r="L53" s="25">
        <f>[10]t_aea_nh3_!K58</f>
        <v>0.29732665800000002</v>
      </c>
      <c r="M53" s="25">
        <f>[10]t_aea_nh3_!L58</f>
        <v>0.32674863300000001</v>
      </c>
      <c r="N53" s="25">
        <f>[10]t_aea_nh3_!M58</f>
        <v>0.36456785400000002</v>
      </c>
      <c r="O53" s="25">
        <f>[10]t_aea_nh3_!N58</f>
        <v>0.31623452299999999</v>
      </c>
      <c r="P53" s="25">
        <f>[10]t_aea_nh3_!O58</f>
        <v>0.36403581499999998</v>
      </c>
      <c r="Q53" s="25">
        <f>[10]t_aea_nh3_!P58</f>
        <v>0.39380956</v>
      </c>
    </row>
    <row r="54" spans="1:17" ht="15" customHeight="1" x14ac:dyDescent="0.3">
      <c r="A54" s="7" t="s">
        <v>79</v>
      </c>
      <c r="B54" s="6" t="s">
        <v>150</v>
      </c>
      <c r="C54" s="25">
        <f>[10]t_aea_nh3_!B59</f>
        <v>1.3313417789999999</v>
      </c>
      <c r="D54" s="25">
        <f>[10]t_aea_nh3_!C59</f>
        <v>1.332460814</v>
      </c>
      <c r="E54" s="25">
        <f>[10]t_aea_nh3_!D59</f>
        <v>1.2689088470000001</v>
      </c>
      <c r="F54" s="25">
        <f>[10]t_aea_nh3_!E59</f>
        <v>1.2666514790000001</v>
      </c>
      <c r="G54" s="25">
        <f>[10]t_aea_nh3_!F59</f>
        <v>1.232454478</v>
      </c>
      <c r="H54" s="25">
        <f>[10]t_aea_nh3_!G59</f>
        <v>1.1945664229999999</v>
      </c>
      <c r="I54" s="25">
        <f>[10]t_aea_nh3_!H59</f>
        <v>1.269639841</v>
      </c>
      <c r="J54" s="25">
        <f>[10]t_aea_nh3_!I59</f>
        <v>1.4450427960000001</v>
      </c>
      <c r="K54" s="25">
        <f>[10]t_aea_nh3_!J59</f>
        <v>1.9220436080000001</v>
      </c>
      <c r="L54" s="25">
        <f>[10]t_aea_nh3_!K59</f>
        <v>2.4566014869999999</v>
      </c>
      <c r="M54" s="25">
        <f>[10]t_aea_nh3_!L59</f>
        <v>3.0068130719999999</v>
      </c>
      <c r="N54" s="25">
        <f>[10]t_aea_nh3_!M59</f>
        <v>3.574368024</v>
      </c>
      <c r="O54" s="25">
        <f>[10]t_aea_nh3_!N59</f>
        <v>3.116545173</v>
      </c>
      <c r="P54" s="25">
        <f>[10]t_aea_nh3_!O59</f>
        <v>3.510472064</v>
      </c>
      <c r="Q54" s="25">
        <f>[10]t_aea_nh3_!P59</f>
        <v>4.1870795080000001</v>
      </c>
    </row>
    <row r="55" spans="1:17" ht="15" customHeight="1" x14ac:dyDescent="0.3">
      <c r="A55" s="6" t="s">
        <v>80</v>
      </c>
      <c r="B55" s="6"/>
      <c r="C55" s="25">
        <f>[10]t_aea_nh3_!B60</f>
        <v>4.0414573300000001</v>
      </c>
      <c r="D55" s="25">
        <f>[10]t_aea_nh3_!C60</f>
        <v>3.6102303189999998</v>
      </c>
      <c r="E55" s="25">
        <f>[10]t_aea_nh3_!D60</f>
        <v>3.277539618</v>
      </c>
      <c r="F55" s="25">
        <f>[10]t_aea_nh3_!E60</f>
        <v>3.0210779529999998</v>
      </c>
      <c r="G55" s="25">
        <f>[10]t_aea_nh3_!F60</f>
        <v>2.6604111420000001</v>
      </c>
      <c r="H55" s="25">
        <f>[10]t_aea_nh3_!G60</f>
        <v>2.625157722</v>
      </c>
      <c r="I55" s="25">
        <f>[10]t_aea_nh3_!H60</f>
        <v>2.5280281219999998</v>
      </c>
      <c r="J55" s="25">
        <f>[10]t_aea_nh3_!I60</f>
        <v>3.02595993</v>
      </c>
      <c r="K55" s="25">
        <f>[10]t_aea_nh3_!J60</f>
        <v>3.7007838199999998</v>
      </c>
      <c r="L55" s="25">
        <f>[10]t_aea_nh3_!K60</f>
        <v>4.6618815419999997</v>
      </c>
      <c r="M55" s="25">
        <f>[10]t_aea_nh3_!L60</f>
        <v>5.4939634320000001</v>
      </c>
      <c r="N55" s="25">
        <f>[10]t_aea_nh3_!M60</f>
        <v>4.5344105419999998</v>
      </c>
      <c r="O55" s="25">
        <f>[10]t_aea_nh3_!N60</f>
        <v>3.9484344</v>
      </c>
      <c r="P55" s="25">
        <f>[10]t_aea_nh3_!O60</f>
        <v>4.251282346</v>
      </c>
      <c r="Q55" s="25">
        <f>[10]t_aea_nh3_!P60</f>
        <v>4.9261372090000002</v>
      </c>
    </row>
    <row r="56" spans="1:17" ht="15" customHeight="1" x14ac:dyDescent="0.3">
      <c r="A56" s="6" t="s">
        <v>81</v>
      </c>
      <c r="B56" s="6" t="s">
        <v>151</v>
      </c>
      <c r="C56" s="25">
        <f>[10]t_aea_nh3_!B61</f>
        <v>2.0427189939999999</v>
      </c>
      <c r="D56" s="25">
        <f>[10]t_aea_nh3_!C61</f>
        <v>1.608122206</v>
      </c>
      <c r="E56" s="25">
        <f>[10]t_aea_nh3_!D61</f>
        <v>1.458916418</v>
      </c>
      <c r="F56" s="25">
        <f>[10]t_aea_nh3_!E61</f>
        <v>1.41325594</v>
      </c>
      <c r="G56" s="25">
        <f>[10]t_aea_nh3_!F61</f>
        <v>1.2239962499999999</v>
      </c>
      <c r="H56" s="25">
        <f>[10]t_aea_nh3_!G61</f>
        <v>1.3002227159999999</v>
      </c>
      <c r="I56" s="25">
        <f>[10]t_aea_nh3_!H61</f>
        <v>1.252112428</v>
      </c>
      <c r="J56" s="25">
        <f>[10]t_aea_nh3_!I61</f>
        <v>1.651889564</v>
      </c>
      <c r="K56" s="25">
        <f>[10]t_aea_nh3_!J61</f>
        <v>2.1001286700000001</v>
      </c>
      <c r="L56" s="25">
        <f>[10]t_aea_nh3_!K61</f>
        <v>2.8464306009999998</v>
      </c>
      <c r="M56" s="25">
        <f>[10]t_aea_nh3_!L61</f>
        <v>3.4945539659999998</v>
      </c>
      <c r="N56" s="25">
        <f>[10]t_aea_nh3_!M61</f>
        <v>2.3543774530000001</v>
      </c>
      <c r="O56" s="25">
        <f>[10]t_aea_nh3_!N61</f>
        <v>2.180899723</v>
      </c>
      <c r="P56" s="25">
        <f>[10]t_aea_nh3_!O61</f>
        <v>2.2403204510000001</v>
      </c>
      <c r="Q56" s="25">
        <f>[10]t_aea_nh3_!P61</f>
        <v>2.5584831779999999</v>
      </c>
    </row>
    <row r="57" spans="1:17" ht="15" customHeight="1" x14ac:dyDescent="0.3">
      <c r="A57" s="6" t="s">
        <v>82</v>
      </c>
      <c r="B57" s="6" t="s">
        <v>152</v>
      </c>
      <c r="C57" s="25">
        <f>[10]t_aea_nh3_!B62</f>
        <v>3.8006970000000001E-2</v>
      </c>
      <c r="D57" s="25">
        <f>[10]t_aea_nh3_!C62</f>
        <v>4.5367162000000003E-2</v>
      </c>
      <c r="E57" s="25">
        <f>[10]t_aea_nh3_!D62</f>
        <v>4.2468485E-2</v>
      </c>
      <c r="F57" s="25">
        <f>[10]t_aea_nh3_!E62</f>
        <v>4.1149908999999998E-2</v>
      </c>
      <c r="G57" s="25">
        <f>[10]t_aea_nh3_!F62</f>
        <v>4.0495523999999998E-2</v>
      </c>
      <c r="H57" s="25">
        <f>[10]t_aea_nh3_!G62</f>
        <v>4.2440014999999998E-2</v>
      </c>
      <c r="I57" s="25">
        <f>[10]t_aea_nh3_!H62</f>
        <v>4.2506454999999999E-2</v>
      </c>
      <c r="J57" s="25">
        <f>[10]t_aea_nh3_!I62</f>
        <v>4.4078391000000001E-2</v>
      </c>
      <c r="K57" s="25">
        <f>[10]t_aea_nh3_!J62</f>
        <v>6.0291707999999999E-2</v>
      </c>
      <c r="L57" s="25">
        <f>[10]t_aea_nh3_!K62</f>
        <v>7.050389E-2</v>
      </c>
      <c r="M57" s="25">
        <f>[10]t_aea_nh3_!L62</f>
        <v>7.8430606E-2</v>
      </c>
      <c r="N57" s="25">
        <f>[10]t_aea_nh3_!M62</f>
        <v>8.0696030000000002E-2</v>
      </c>
      <c r="O57" s="25">
        <f>[10]t_aea_nh3_!N62</f>
        <v>6.8527393000000006E-2</v>
      </c>
      <c r="P57" s="25">
        <f>[10]t_aea_nh3_!O62</f>
        <v>7.4433576000000001E-2</v>
      </c>
      <c r="Q57" s="25">
        <f>[10]t_aea_nh3_!P62</f>
        <v>7.8297031000000003E-2</v>
      </c>
    </row>
    <row r="58" spans="1:17" ht="15" customHeight="1" x14ac:dyDescent="0.3">
      <c r="A58" s="6" t="s">
        <v>83</v>
      </c>
      <c r="B58" s="6" t="s">
        <v>84</v>
      </c>
      <c r="C58" s="25">
        <f>[10]t_aea_nh3_!B63</f>
        <v>1.9607313660000001</v>
      </c>
      <c r="D58" s="25">
        <f>[10]t_aea_nh3_!C63</f>
        <v>1.956740951</v>
      </c>
      <c r="E58" s="25">
        <f>[10]t_aea_nh3_!D63</f>
        <v>1.7761547150000001</v>
      </c>
      <c r="F58" s="25">
        <f>[10]t_aea_nh3_!E63</f>
        <v>1.566672104</v>
      </c>
      <c r="G58" s="25">
        <f>[10]t_aea_nh3_!F63</f>
        <v>1.3959193679999999</v>
      </c>
      <c r="H58" s="25">
        <f>[10]t_aea_nh3_!G63</f>
        <v>1.2824949910000001</v>
      </c>
      <c r="I58" s="25">
        <f>[10]t_aea_nh3_!H63</f>
        <v>1.2334092379999999</v>
      </c>
      <c r="J58" s="25">
        <f>[10]t_aea_nh3_!I63</f>
        <v>1.3299919760000001</v>
      </c>
      <c r="K58" s="25">
        <f>[10]t_aea_nh3_!J63</f>
        <v>1.5403634420000001</v>
      </c>
      <c r="L58" s="25">
        <f>[10]t_aea_nh3_!K63</f>
        <v>1.7449470499999999</v>
      </c>
      <c r="M58" s="25">
        <f>[10]t_aea_nh3_!L63</f>
        <v>1.9209788590000001</v>
      </c>
      <c r="N58" s="25">
        <f>[10]t_aea_nh3_!M63</f>
        <v>2.0993370599999999</v>
      </c>
      <c r="O58" s="25">
        <f>[10]t_aea_nh3_!N63</f>
        <v>1.6990072839999999</v>
      </c>
      <c r="P58" s="25">
        <f>[10]t_aea_nh3_!O63</f>
        <v>1.9365283179999999</v>
      </c>
      <c r="Q58" s="25">
        <f>[10]t_aea_nh3_!P63</f>
        <v>2.2893569999999999</v>
      </c>
    </row>
    <row r="59" spans="1:17" ht="15" customHeight="1" x14ac:dyDescent="0.3">
      <c r="A59" s="6" t="s">
        <v>85</v>
      </c>
      <c r="B59" s="6" t="s">
        <v>86</v>
      </c>
      <c r="C59" s="25">
        <f>[10]t_aea_nh3_!B64</f>
        <v>1.9177032510000001</v>
      </c>
      <c r="D59" s="25">
        <f>[10]t_aea_nh3_!C64</f>
        <v>2.2573060030000001</v>
      </c>
      <c r="E59" s="25">
        <f>[10]t_aea_nh3_!D64</f>
        <v>6.0301449580000002</v>
      </c>
      <c r="F59" s="25">
        <f>[10]t_aea_nh3_!E64</f>
        <v>1.9250084119999999</v>
      </c>
      <c r="G59" s="25">
        <f>[10]t_aea_nh3_!F64</f>
        <v>1.686402908</v>
      </c>
      <c r="H59" s="25">
        <f>[10]t_aea_nh3_!G64</f>
        <v>1.567684724</v>
      </c>
      <c r="I59" s="25">
        <f>[10]t_aea_nh3_!H64</f>
        <v>1.542318852</v>
      </c>
      <c r="J59" s="25">
        <f>[10]t_aea_nh3_!I64</f>
        <v>1.6415048400000001</v>
      </c>
      <c r="K59" s="25">
        <f>[10]t_aea_nh3_!J64</f>
        <v>1.9330292389999999</v>
      </c>
      <c r="L59" s="25">
        <f>[10]t_aea_nh3_!K64</f>
        <v>2.2644299779999999</v>
      </c>
      <c r="M59" s="25">
        <f>[10]t_aea_nh3_!L64</f>
        <v>2.606964853</v>
      </c>
      <c r="N59" s="25">
        <f>[10]t_aea_nh3_!M64</f>
        <v>2.9413357649999998</v>
      </c>
      <c r="O59" s="25">
        <f>[10]t_aea_nh3_!N64</f>
        <v>2.413728388</v>
      </c>
      <c r="P59" s="25">
        <f>[10]t_aea_nh3_!O64</f>
        <v>2.650282255</v>
      </c>
      <c r="Q59" s="25">
        <f>[10]t_aea_nh3_!P64</f>
        <v>3.1081631999999999</v>
      </c>
    </row>
    <row r="60" spans="1:17" ht="15" customHeight="1" x14ac:dyDescent="0.3">
      <c r="A60" s="6" t="s">
        <v>87</v>
      </c>
      <c r="B60" s="6" t="s">
        <v>214</v>
      </c>
      <c r="C60" s="26">
        <f>[10]t_aea_nh3_!B65</f>
        <v>0</v>
      </c>
      <c r="D60" s="26">
        <f>[10]t_aea_nh3_!C65</f>
        <v>0</v>
      </c>
      <c r="E60" s="26">
        <f>[10]t_aea_nh3_!D65</f>
        <v>0</v>
      </c>
      <c r="F60" s="26">
        <f>[10]t_aea_nh3_!E65</f>
        <v>0</v>
      </c>
      <c r="G60" s="26">
        <f>[10]t_aea_nh3_!F65</f>
        <v>0</v>
      </c>
      <c r="H60" s="26">
        <f>[10]t_aea_nh3_!G65</f>
        <v>0</v>
      </c>
      <c r="I60" s="26">
        <f>[10]t_aea_nh3_!H65</f>
        <v>0</v>
      </c>
      <c r="J60" s="26">
        <f>[10]t_aea_nh3_!I65</f>
        <v>0</v>
      </c>
      <c r="K60" s="26">
        <f>[10]t_aea_nh3_!J65</f>
        <v>0</v>
      </c>
      <c r="L60" s="26">
        <f>[10]t_aea_nh3_!K65</f>
        <v>0</v>
      </c>
      <c r="M60" s="26">
        <f>[10]t_aea_nh3_!L65</f>
        <v>0</v>
      </c>
      <c r="N60" s="26">
        <f>[10]t_aea_nh3_!M65</f>
        <v>0</v>
      </c>
      <c r="O60" s="26">
        <f>[10]t_aea_nh3_!N65</f>
        <v>0</v>
      </c>
      <c r="P60" s="26">
        <f>[10]t_aea_nh3_!O65</f>
        <v>0</v>
      </c>
      <c r="Q60" s="26">
        <f>[10]t_aea_nh3_!P65</f>
        <v>0</v>
      </c>
    </row>
    <row r="61" spans="1:17" ht="15" customHeight="1" x14ac:dyDescent="0.3">
      <c r="A61" s="6" t="s">
        <v>88</v>
      </c>
      <c r="B61" s="6"/>
      <c r="C61" s="25">
        <f>[10]t_aea_nh3_!B66</f>
        <v>8.881897167</v>
      </c>
      <c r="D61" s="25">
        <f>[10]t_aea_nh3_!C66</f>
        <v>9.5354548710000007</v>
      </c>
      <c r="E61" s="25">
        <f>[10]t_aea_nh3_!D66</f>
        <v>9.4773361170000001</v>
      </c>
      <c r="F61" s="25">
        <f>[10]t_aea_nh3_!E66</f>
        <v>8.9024289240000005</v>
      </c>
      <c r="G61" s="25">
        <f>[10]t_aea_nh3_!F66</f>
        <v>8.3445132789999992</v>
      </c>
      <c r="H61" s="25">
        <f>[10]t_aea_nh3_!G66</f>
        <v>19.302840808999999</v>
      </c>
      <c r="I61" s="25">
        <f>[10]t_aea_nh3_!H66</f>
        <v>19.985121235000001</v>
      </c>
      <c r="J61" s="25">
        <f>[10]t_aea_nh3_!I66</f>
        <v>16.030880238000002</v>
      </c>
      <c r="K61" s="25">
        <f>[10]t_aea_nh3_!J66</f>
        <v>13.818575817999999</v>
      </c>
      <c r="L61" s="25">
        <f>[10]t_aea_nh3_!K66</f>
        <v>16.152169034</v>
      </c>
      <c r="M61" s="25">
        <f>[10]t_aea_nh3_!L66</f>
        <v>14.893328918</v>
      </c>
      <c r="N61" s="25">
        <f>[10]t_aea_nh3_!M66</f>
        <v>17.567633878999999</v>
      </c>
      <c r="O61" s="25">
        <f>[10]t_aea_nh3_!N66</f>
        <v>15.443006204</v>
      </c>
      <c r="P61" s="25">
        <f>[10]t_aea_nh3_!O66</f>
        <v>17.435715503000001</v>
      </c>
      <c r="Q61" s="25">
        <f>[10]t_aea_nh3_!P66</f>
        <v>20.275789521</v>
      </c>
    </row>
    <row r="62" spans="1:17" ht="15" customHeight="1" x14ac:dyDescent="0.3">
      <c r="A62" s="7" t="s">
        <v>89</v>
      </c>
      <c r="B62" s="6"/>
      <c r="C62" s="25">
        <f>[10]t_aea_nh3_!B67</f>
        <v>7.0240793310000003</v>
      </c>
      <c r="D62" s="25">
        <f>[10]t_aea_nh3_!C67</f>
        <v>7.7232501579999999</v>
      </c>
      <c r="E62" s="25">
        <f>[10]t_aea_nh3_!D67</f>
        <v>7.4224449689999998</v>
      </c>
      <c r="F62" s="25">
        <f>[10]t_aea_nh3_!E67</f>
        <v>7.0493812340000002</v>
      </c>
      <c r="G62" s="25">
        <f>[10]t_aea_nh3_!F67</f>
        <v>6.5739116190000004</v>
      </c>
      <c r="H62" s="25">
        <f>[10]t_aea_nh3_!G67</f>
        <v>17.466443601000002</v>
      </c>
      <c r="I62" s="25">
        <f>[10]t_aea_nh3_!H67</f>
        <v>18.177525492000001</v>
      </c>
      <c r="J62" s="25">
        <f>[10]t_aea_nh3_!I67</f>
        <v>14.210836796000001</v>
      </c>
      <c r="K62" s="25">
        <f>[10]t_aea_nh3_!J67</f>
        <v>11.714058672</v>
      </c>
      <c r="L62" s="25">
        <f>[10]t_aea_nh3_!K67</f>
        <v>13.719559561000001</v>
      </c>
      <c r="M62" s="25">
        <f>[10]t_aea_nh3_!L67</f>
        <v>12.340032904999999</v>
      </c>
      <c r="N62" s="25">
        <f>[10]t_aea_nh3_!M67</f>
        <v>14.706452454000001</v>
      </c>
      <c r="O62" s="25">
        <f>[10]t_aea_nh3_!N67</f>
        <v>12.909858396000001</v>
      </c>
      <c r="P62" s="25">
        <f>[10]t_aea_nh3_!O67</f>
        <v>14.784495960999999</v>
      </c>
      <c r="Q62" s="25">
        <f>[10]t_aea_nh3_!P67</f>
        <v>17.276027204999998</v>
      </c>
    </row>
    <row r="63" spans="1:17" ht="15" customHeight="1" x14ac:dyDescent="0.3">
      <c r="A63" s="6" t="s">
        <v>90</v>
      </c>
      <c r="B63" s="6" t="s">
        <v>91</v>
      </c>
      <c r="C63" s="25">
        <f>[10]t_aea_nh3_!B68</f>
        <v>5.6399265850000004</v>
      </c>
      <c r="D63" s="25">
        <f>[10]t_aea_nh3_!C68</f>
        <v>6.4530181569999998</v>
      </c>
      <c r="E63" s="25">
        <f>[10]t_aea_nh3_!D68</f>
        <v>6.2164320330000002</v>
      </c>
      <c r="F63" s="25">
        <f>[10]t_aea_nh3_!E68</f>
        <v>5.8441437279999997</v>
      </c>
      <c r="G63" s="25">
        <f>[10]t_aea_nh3_!F68</f>
        <v>5.4618779249999996</v>
      </c>
      <c r="H63" s="25">
        <f>[10]t_aea_nh3_!G68</f>
        <v>16.399466021999999</v>
      </c>
      <c r="I63" s="25">
        <f>[10]t_aea_nh3_!H68</f>
        <v>17.078458563000002</v>
      </c>
      <c r="J63" s="25">
        <f>[10]t_aea_nh3_!I68</f>
        <v>12.988253881</v>
      </c>
      <c r="K63" s="25">
        <f>[10]t_aea_nh3_!J68</f>
        <v>10.217632042</v>
      </c>
      <c r="L63" s="25">
        <f>[10]t_aea_nh3_!K68</f>
        <v>11.887980348999999</v>
      </c>
      <c r="M63" s="25">
        <f>[10]t_aea_nh3_!L68</f>
        <v>10.139990127000001</v>
      </c>
      <c r="N63" s="25">
        <f>[10]t_aea_nh3_!M68</f>
        <v>12.066448726000001</v>
      </c>
      <c r="O63" s="25">
        <f>[10]t_aea_nh3_!N68</f>
        <v>10.550658174</v>
      </c>
      <c r="P63" s="25">
        <f>[10]t_aea_nh3_!O68</f>
        <v>12.147858755</v>
      </c>
      <c r="Q63" s="25">
        <f>[10]t_aea_nh3_!P68</f>
        <v>14.204750102</v>
      </c>
    </row>
    <row r="64" spans="1:17" ht="15" customHeight="1" x14ac:dyDescent="0.3">
      <c r="A64" s="6" t="s">
        <v>92</v>
      </c>
      <c r="B64" s="6" t="s">
        <v>153</v>
      </c>
      <c r="C64" s="25">
        <f>[10]t_aea_nh3_!B69</f>
        <v>1.384152746</v>
      </c>
      <c r="D64" s="25">
        <f>[10]t_aea_nh3_!C69</f>
        <v>1.2702320010000001</v>
      </c>
      <c r="E64" s="25">
        <f>[10]t_aea_nh3_!D69</f>
        <v>1.206012936</v>
      </c>
      <c r="F64" s="25">
        <f>[10]t_aea_nh3_!E69</f>
        <v>1.205237506</v>
      </c>
      <c r="G64" s="25">
        <f>[10]t_aea_nh3_!F69</f>
        <v>1.1120336930000001</v>
      </c>
      <c r="H64" s="25">
        <f>[10]t_aea_nh3_!G69</f>
        <v>1.066977579</v>
      </c>
      <c r="I64" s="25">
        <f>[10]t_aea_nh3_!H69</f>
        <v>1.0990669289999999</v>
      </c>
      <c r="J64" s="25">
        <f>[10]t_aea_nh3_!I69</f>
        <v>1.222582915</v>
      </c>
      <c r="K64" s="25">
        <f>[10]t_aea_nh3_!J69</f>
        <v>1.49642663</v>
      </c>
      <c r="L64" s="25">
        <f>[10]t_aea_nh3_!K69</f>
        <v>1.8315792120000001</v>
      </c>
      <c r="M64" s="25">
        <f>[10]t_aea_nh3_!L69</f>
        <v>2.2000427770000002</v>
      </c>
      <c r="N64" s="25">
        <f>[10]t_aea_nh3_!M69</f>
        <v>2.6400037269999999</v>
      </c>
      <c r="O64" s="25">
        <f>[10]t_aea_nh3_!N69</f>
        <v>2.3592002220000001</v>
      </c>
      <c r="P64" s="25">
        <f>[10]t_aea_nh3_!O69</f>
        <v>2.636637205</v>
      </c>
      <c r="Q64" s="25">
        <f>[10]t_aea_nh3_!P69</f>
        <v>3.071277104</v>
      </c>
    </row>
    <row r="65" spans="1:17" ht="15" customHeight="1" x14ac:dyDescent="0.3">
      <c r="A65" s="7" t="s">
        <v>93</v>
      </c>
      <c r="B65" s="6" t="s">
        <v>94</v>
      </c>
      <c r="C65" s="25">
        <f>[10]t_aea_nh3_!B70</f>
        <v>0.27085296199999997</v>
      </c>
      <c r="D65" s="25">
        <f>[10]t_aea_nh3_!C70</f>
        <v>0.257162367</v>
      </c>
      <c r="E65" s="25">
        <f>[10]t_aea_nh3_!D70</f>
        <v>0.62560796200000002</v>
      </c>
      <c r="F65" s="25">
        <f>[10]t_aea_nh3_!E70</f>
        <v>0.54643825000000001</v>
      </c>
      <c r="G65" s="25">
        <f>[10]t_aea_nh3_!F70</f>
        <v>0.58593127499999997</v>
      </c>
      <c r="H65" s="25">
        <f>[10]t_aea_nh3_!G70</f>
        <v>0.74879321700000001</v>
      </c>
      <c r="I65" s="25">
        <f>[10]t_aea_nh3_!H70</f>
        <v>0.73027184700000003</v>
      </c>
      <c r="J65" s="25">
        <f>[10]t_aea_nh3_!I70</f>
        <v>0.63828564200000004</v>
      </c>
      <c r="K65" s="25">
        <f>[10]t_aea_nh3_!J70</f>
        <v>0.66314592800000005</v>
      </c>
      <c r="L65" s="25">
        <f>[10]t_aea_nh3_!K70</f>
        <v>0.70503646799999997</v>
      </c>
      <c r="M65" s="25">
        <f>[10]t_aea_nh3_!L70</f>
        <v>0.61214217100000001</v>
      </c>
      <c r="N65" s="25">
        <f>[10]t_aea_nh3_!M70</f>
        <v>0.62768982699999998</v>
      </c>
      <c r="O65" s="25">
        <f>[10]t_aea_nh3_!N70</f>
        <v>0.61650304099999997</v>
      </c>
      <c r="P65" s="25">
        <f>[10]t_aea_nh3_!O70</f>
        <v>0.556738277</v>
      </c>
      <c r="Q65" s="25">
        <f>[10]t_aea_nh3_!P70</f>
        <v>0.56682472900000003</v>
      </c>
    </row>
    <row r="66" spans="1:17" ht="15" customHeight="1" x14ac:dyDescent="0.3">
      <c r="A66" s="7" t="s">
        <v>95</v>
      </c>
      <c r="B66" s="6"/>
      <c r="C66" s="25">
        <f>[10]t_aea_nh3_!B71</f>
        <v>1.586964874</v>
      </c>
      <c r="D66" s="25">
        <f>[10]t_aea_nh3_!C71</f>
        <v>1.555042346</v>
      </c>
      <c r="E66" s="25">
        <f>[10]t_aea_nh3_!D71</f>
        <v>1.4292831859999999</v>
      </c>
      <c r="F66" s="25">
        <f>[10]t_aea_nh3_!E71</f>
        <v>1.3066094399999999</v>
      </c>
      <c r="G66" s="25">
        <f>[10]t_aea_nh3_!F71</f>
        <v>1.184670385</v>
      </c>
      <c r="H66" s="25">
        <f>[10]t_aea_nh3_!G71</f>
        <v>1.0876039909999999</v>
      </c>
      <c r="I66" s="25">
        <f>[10]t_aea_nh3_!H71</f>
        <v>1.0773238970000001</v>
      </c>
      <c r="J66" s="25">
        <f>[10]t_aea_nh3_!I71</f>
        <v>1.1817578</v>
      </c>
      <c r="K66" s="25">
        <f>[10]t_aea_nh3_!J71</f>
        <v>1.441371218</v>
      </c>
      <c r="L66" s="25">
        <f>[10]t_aea_nh3_!K71</f>
        <v>1.727573005</v>
      </c>
      <c r="M66" s="25">
        <f>[10]t_aea_nh3_!L71</f>
        <v>1.9411538429999999</v>
      </c>
      <c r="N66" s="25">
        <f>[10]t_aea_nh3_!M71</f>
        <v>2.2334915980000001</v>
      </c>
      <c r="O66" s="25">
        <f>[10]t_aea_nh3_!N71</f>
        <v>1.916644767</v>
      </c>
      <c r="P66" s="25">
        <f>[10]t_aea_nh3_!O71</f>
        <v>2.0944812659999998</v>
      </c>
      <c r="Q66" s="25">
        <f>[10]t_aea_nh3_!P71</f>
        <v>2.4329375870000001</v>
      </c>
    </row>
    <row r="67" spans="1:17" ht="15" customHeight="1" x14ac:dyDescent="0.3">
      <c r="A67" s="6" t="s">
        <v>96</v>
      </c>
      <c r="B67" s="6" t="s">
        <v>97</v>
      </c>
      <c r="C67" s="25">
        <f>[10]t_aea_nh3_!B72</f>
        <v>1.2418637960000001</v>
      </c>
      <c r="D67" s="25">
        <f>[10]t_aea_nh3_!C72</f>
        <v>1.0235704940000001</v>
      </c>
      <c r="E67" s="25">
        <f>[10]t_aea_nh3_!D72</f>
        <v>0.91066880900000002</v>
      </c>
      <c r="F67" s="25">
        <f>[10]t_aea_nh3_!E72</f>
        <v>0.82083653499999998</v>
      </c>
      <c r="G67" s="25">
        <f>[10]t_aea_nh3_!F72</f>
        <v>0.71612261799999999</v>
      </c>
      <c r="H67" s="25">
        <f>[10]t_aea_nh3_!G72</f>
        <v>0.63699922600000003</v>
      </c>
      <c r="I67" s="25">
        <f>[10]t_aea_nh3_!H72</f>
        <v>0.62191025799999999</v>
      </c>
      <c r="J67" s="25">
        <f>[10]t_aea_nh3_!I72</f>
        <v>0.65643381599999995</v>
      </c>
      <c r="K67" s="25">
        <f>[10]t_aea_nh3_!J72</f>
        <v>0.78469941899999995</v>
      </c>
      <c r="L67" s="25">
        <f>[10]t_aea_nh3_!K72</f>
        <v>0.88322540400000005</v>
      </c>
      <c r="M67" s="25">
        <f>[10]t_aea_nh3_!L72</f>
        <v>0.95521767499999999</v>
      </c>
      <c r="N67" s="25">
        <f>[10]t_aea_nh3_!M72</f>
        <v>1.049997651</v>
      </c>
      <c r="O67" s="25">
        <f>[10]t_aea_nh3_!N72</f>
        <v>0.86656255400000004</v>
      </c>
      <c r="P67" s="25">
        <f>[10]t_aea_nh3_!O72</f>
        <v>0.91980536999999996</v>
      </c>
      <c r="Q67" s="25">
        <f>[10]t_aea_nh3_!P72</f>
        <v>1.0719946389999999</v>
      </c>
    </row>
    <row r="68" spans="1:17" ht="15" customHeight="1" x14ac:dyDescent="0.3">
      <c r="A68" s="6" t="s">
        <v>98</v>
      </c>
      <c r="B68" s="6" t="s">
        <v>99</v>
      </c>
      <c r="C68" s="25">
        <f>[10]t_aea_nh3_!B73</f>
        <v>0.34510107800000001</v>
      </c>
      <c r="D68" s="25">
        <f>[10]t_aea_nh3_!C73</f>
        <v>0.53147185200000002</v>
      </c>
      <c r="E68" s="25">
        <f>[10]t_aea_nh3_!D73</f>
        <v>0.51861437700000002</v>
      </c>
      <c r="F68" s="25">
        <f>[10]t_aea_nh3_!E73</f>
        <v>0.48577290499999998</v>
      </c>
      <c r="G68" s="25">
        <f>[10]t_aea_nh3_!F73</f>
        <v>0.468547767</v>
      </c>
      <c r="H68" s="25">
        <f>[10]t_aea_nh3_!G73</f>
        <v>0.45060476399999999</v>
      </c>
      <c r="I68" s="25">
        <f>[10]t_aea_nh3_!H73</f>
        <v>0.45541364000000001</v>
      </c>
      <c r="J68" s="25">
        <f>[10]t_aea_nh3_!I73</f>
        <v>0.52532398499999999</v>
      </c>
      <c r="K68" s="25">
        <f>[10]t_aea_nh3_!J73</f>
        <v>0.65667179799999997</v>
      </c>
      <c r="L68" s="25">
        <f>[10]t_aea_nh3_!K73</f>
        <v>0.84434760200000003</v>
      </c>
      <c r="M68" s="25">
        <f>[10]t_aea_nh3_!L73</f>
        <v>0.98593616799999995</v>
      </c>
      <c r="N68" s="25">
        <f>[10]t_aea_nh3_!M73</f>
        <v>1.1834939470000001</v>
      </c>
      <c r="O68" s="25">
        <f>[10]t_aea_nh3_!N73</f>
        <v>1.050082213</v>
      </c>
      <c r="P68" s="25">
        <f>[10]t_aea_nh3_!O73</f>
        <v>1.1746758960000001</v>
      </c>
      <c r="Q68" s="25">
        <f>[10]t_aea_nh3_!P73</f>
        <v>1.3609429479999999</v>
      </c>
    </row>
    <row r="69" spans="1:17" ht="15" customHeight="1" x14ac:dyDescent="0.3">
      <c r="A69" s="6" t="s">
        <v>100</v>
      </c>
      <c r="B69" s="6"/>
      <c r="C69" s="25">
        <f>[10]t_aea_nh3_!B74</f>
        <v>13.607301796</v>
      </c>
      <c r="D69" s="25">
        <f>[10]t_aea_nh3_!C74</f>
        <v>11.894687207</v>
      </c>
      <c r="E69" s="25">
        <f>[10]t_aea_nh3_!D74</f>
        <v>12.714339313</v>
      </c>
      <c r="F69" s="25">
        <f>[10]t_aea_nh3_!E74</f>
        <v>13.588580718999999</v>
      </c>
      <c r="G69" s="25">
        <f>[10]t_aea_nh3_!F74</f>
        <v>13.263823391000001</v>
      </c>
      <c r="H69" s="25">
        <f>[10]t_aea_nh3_!G74</f>
        <v>14.579615327000001</v>
      </c>
      <c r="I69" s="25">
        <f>[10]t_aea_nh3_!H74</f>
        <v>16.070496633000001</v>
      </c>
      <c r="J69" s="25">
        <f>[10]t_aea_nh3_!I74</f>
        <v>18.971521269</v>
      </c>
      <c r="K69" s="25">
        <f>[10]t_aea_nh3_!J74</f>
        <v>25.77882001</v>
      </c>
      <c r="L69" s="25">
        <f>[10]t_aea_nh3_!K74</f>
        <v>33.033463388999998</v>
      </c>
      <c r="M69" s="25">
        <f>[10]t_aea_nh3_!L74</f>
        <v>42.546420650000002</v>
      </c>
      <c r="N69" s="25">
        <f>[10]t_aea_nh3_!M74</f>
        <v>53.348523620999998</v>
      </c>
      <c r="O69" s="25">
        <f>[10]t_aea_nh3_!N74</f>
        <v>45.973967725999998</v>
      </c>
      <c r="P69" s="25">
        <f>[10]t_aea_nh3_!O74</f>
        <v>49.962449960000001</v>
      </c>
      <c r="Q69" s="25">
        <f>[10]t_aea_nh3_!P74</f>
        <v>58.982148178000003</v>
      </c>
    </row>
    <row r="70" spans="1:17" ht="15" customHeight="1" x14ac:dyDescent="0.3">
      <c r="A70" s="6" t="s">
        <v>101</v>
      </c>
      <c r="B70" s="6" t="s">
        <v>102</v>
      </c>
      <c r="C70" s="25">
        <f>[10]t_aea_nh3_!B75</f>
        <v>9.8719848530000007</v>
      </c>
      <c r="D70" s="25">
        <f>[10]t_aea_nh3_!C75</f>
        <v>9.1292347009999997</v>
      </c>
      <c r="E70" s="25">
        <f>[10]t_aea_nh3_!D75</f>
        <v>9.9170223489999998</v>
      </c>
      <c r="F70" s="25">
        <f>[10]t_aea_nh3_!E75</f>
        <v>10.630873362000001</v>
      </c>
      <c r="G70" s="25">
        <f>[10]t_aea_nh3_!F75</f>
        <v>10.469244881</v>
      </c>
      <c r="H70" s="25">
        <f>[10]t_aea_nh3_!G75</f>
        <v>11.588580106</v>
      </c>
      <c r="I70" s="25">
        <f>[10]t_aea_nh3_!H75</f>
        <v>12.863072141</v>
      </c>
      <c r="J70" s="25">
        <f>[10]t_aea_nh3_!I75</f>
        <v>15.540283055</v>
      </c>
      <c r="K70" s="25">
        <f>[10]t_aea_nh3_!J75</f>
        <v>21.744684262</v>
      </c>
      <c r="L70" s="25">
        <f>[10]t_aea_nh3_!K75</f>
        <v>28.324227136000001</v>
      </c>
      <c r="M70" s="25">
        <f>[10]t_aea_nh3_!L75</f>
        <v>36.799602663000002</v>
      </c>
      <c r="N70" s="25">
        <f>[10]t_aea_nh3_!M75</f>
        <v>46.440730776000002</v>
      </c>
      <c r="O70" s="25">
        <f>[10]t_aea_nh3_!N75</f>
        <v>39.453723572999998</v>
      </c>
      <c r="P70" s="25">
        <f>[10]t_aea_nh3_!O75</f>
        <v>43.175167221000002</v>
      </c>
      <c r="Q70" s="25">
        <f>[10]t_aea_nh3_!P75</f>
        <v>51.339241237000003</v>
      </c>
    </row>
    <row r="71" spans="1:17" ht="15" customHeight="1" x14ac:dyDescent="0.3">
      <c r="A71" s="6" t="s">
        <v>103</v>
      </c>
      <c r="B71" s="6" t="s">
        <v>104</v>
      </c>
      <c r="C71" s="25">
        <f>[10]t_aea_nh3_!B76</f>
        <v>0.24701336900000001</v>
      </c>
      <c r="D71" s="25">
        <f>[10]t_aea_nh3_!C76</f>
        <v>0.199907956</v>
      </c>
      <c r="E71" s="25">
        <f>[10]t_aea_nh3_!D76</f>
        <v>0.17108335099999999</v>
      </c>
      <c r="F71" s="25">
        <f>[10]t_aea_nh3_!E76</f>
        <v>0.159355685</v>
      </c>
      <c r="G71" s="25">
        <f>[10]t_aea_nh3_!F76</f>
        <v>0.15772861699999999</v>
      </c>
      <c r="H71" s="25">
        <f>[10]t_aea_nh3_!G76</f>
        <v>0.147231221</v>
      </c>
      <c r="I71" s="25">
        <f>[10]t_aea_nh3_!H76</f>
        <v>0.147114193</v>
      </c>
      <c r="J71" s="25">
        <f>[10]t_aea_nh3_!I76</f>
        <v>0.183608044</v>
      </c>
      <c r="K71" s="25">
        <f>[10]t_aea_nh3_!J76</f>
        <v>0.23693931900000001</v>
      </c>
      <c r="L71" s="25">
        <f>[10]t_aea_nh3_!K76</f>
        <v>0.30440309500000001</v>
      </c>
      <c r="M71" s="25">
        <f>[10]t_aea_nh3_!L76</f>
        <v>0.38679897600000002</v>
      </c>
      <c r="N71" s="25">
        <f>[10]t_aea_nh3_!M76</f>
        <v>0.59437581900000003</v>
      </c>
      <c r="O71" s="25">
        <f>[10]t_aea_nh3_!N76</f>
        <v>0.54877979200000004</v>
      </c>
      <c r="P71" s="25">
        <f>[10]t_aea_nh3_!O76</f>
        <v>0.48450213600000003</v>
      </c>
      <c r="Q71" s="25">
        <f>[10]t_aea_nh3_!P76</f>
        <v>0.55254931900000004</v>
      </c>
    </row>
    <row r="72" spans="1:17" ht="15" customHeight="1" x14ac:dyDescent="0.3">
      <c r="A72" s="6" t="s">
        <v>105</v>
      </c>
      <c r="B72" s="6" t="s">
        <v>106</v>
      </c>
      <c r="C72" s="25">
        <f>[10]t_aea_nh3_!B77</f>
        <v>0.17986582400000001</v>
      </c>
      <c r="D72" s="25">
        <f>[10]t_aea_nh3_!C77</f>
        <v>0.17863317400000001</v>
      </c>
      <c r="E72" s="25">
        <f>[10]t_aea_nh3_!D77</f>
        <v>0.15581699500000001</v>
      </c>
      <c r="F72" s="25">
        <f>[10]t_aea_nh3_!E77</f>
        <v>0.139440287</v>
      </c>
      <c r="G72" s="25">
        <f>[10]t_aea_nh3_!F77</f>
        <v>0.13317130699999999</v>
      </c>
      <c r="H72" s="25">
        <f>[10]t_aea_nh3_!G77</f>
        <v>0.12460647</v>
      </c>
      <c r="I72" s="25">
        <f>[10]t_aea_nh3_!H77</f>
        <v>0.113803391</v>
      </c>
      <c r="J72" s="25">
        <f>[10]t_aea_nh3_!I77</f>
        <v>0.11823127999999999</v>
      </c>
      <c r="K72" s="25">
        <f>[10]t_aea_nh3_!J77</f>
        <v>0.13631923800000001</v>
      </c>
      <c r="L72" s="25">
        <f>[10]t_aea_nh3_!K77</f>
        <v>0.157506539</v>
      </c>
      <c r="M72" s="25">
        <f>[10]t_aea_nh3_!L77</f>
        <v>0.175940919</v>
      </c>
      <c r="N72" s="25">
        <f>[10]t_aea_nh3_!M77</f>
        <v>0.19569161099999999</v>
      </c>
      <c r="O72" s="25">
        <f>[10]t_aea_nh3_!N77</f>
        <v>0.15315601700000001</v>
      </c>
      <c r="P72" s="25">
        <f>[10]t_aea_nh3_!O77</f>
        <v>0.15725371599999999</v>
      </c>
      <c r="Q72" s="25">
        <f>[10]t_aea_nh3_!P77</f>
        <v>0.18458896</v>
      </c>
    </row>
    <row r="73" spans="1:17" ht="15" customHeight="1" x14ac:dyDescent="0.3">
      <c r="A73" s="6" t="s">
        <v>107</v>
      </c>
      <c r="B73" s="6" t="s">
        <v>108</v>
      </c>
      <c r="C73" s="25">
        <f>[10]t_aea_nh3_!B78</f>
        <v>3.30843775</v>
      </c>
      <c r="D73" s="25">
        <f>[10]t_aea_nh3_!C78</f>
        <v>2.386911376</v>
      </c>
      <c r="E73" s="25">
        <f>[10]t_aea_nh3_!D78</f>
        <v>2.4704166189999999</v>
      </c>
      <c r="F73" s="25">
        <f>[10]t_aea_nh3_!E78</f>
        <v>2.6589113850000001</v>
      </c>
      <c r="G73" s="25">
        <f>[10]t_aea_nh3_!F78</f>
        <v>2.503678587</v>
      </c>
      <c r="H73" s="25">
        <f>[10]t_aea_nh3_!G78</f>
        <v>2.7191975309999998</v>
      </c>
      <c r="I73" s="25">
        <f>[10]t_aea_nh3_!H78</f>
        <v>2.9465069079999999</v>
      </c>
      <c r="J73" s="25">
        <f>[10]t_aea_nh3_!I78</f>
        <v>3.12939889</v>
      </c>
      <c r="K73" s="25">
        <f>[10]t_aea_nh3_!J78</f>
        <v>3.6608771899999999</v>
      </c>
      <c r="L73" s="25">
        <f>[10]t_aea_nh3_!K78</f>
        <v>4.2473266179999998</v>
      </c>
      <c r="M73" s="25">
        <f>[10]t_aea_nh3_!L78</f>
        <v>5.184078092</v>
      </c>
      <c r="N73" s="25">
        <f>[10]t_aea_nh3_!M78</f>
        <v>6.1177254139999997</v>
      </c>
      <c r="O73" s="25">
        <f>[10]t_aea_nh3_!N78</f>
        <v>5.8183083450000002</v>
      </c>
      <c r="P73" s="25">
        <f>[10]t_aea_nh3_!O78</f>
        <v>6.1455268869999999</v>
      </c>
      <c r="Q73" s="25">
        <f>[10]t_aea_nh3_!P78</f>
        <v>6.9057686609999998</v>
      </c>
    </row>
    <row r="74" spans="1:17" ht="15" customHeight="1" x14ac:dyDescent="0.3">
      <c r="A74" s="6" t="s">
        <v>109</v>
      </c>
      <c r="B74" s="6" t="s">
        <v>110</v>
      </c>
      <c r="C74" s="25">
        <f>[10]t_aea_nh3_!B79</f>
        <v>7.7064989869999998</v>
      </c>
      <c r="D74" s="25">
        <f>[10]t_aea_nh3_!C79</f>
        <v>7.5427136150000003</v>
      </c>
      <c r="E74" s="25">
        <f>[10]t_aea_nh3_!D79</f>
        <v>7.3211776679999998</v>
      </c>
      <c r="F74" s="25">
        <f>[10]t_aea_nh3_!E79</f>
        <v>6.9666731669999997</v>
      </c>
      <c r="G74" s="25">
        <f>[10]t_aea_nh3_!F79</f>
        <v>6.8439627439999997</v>
      </c>
      <c r="H74" s="25">
        <f>[10]t_aea_nh3_!G79</f>
        <v>6.9073649980000003</v>
      </c>
      <c r="I74" s="25">
        <f>[10]t_aea_nh3_!H79</f>
        <v>6.6326967999999997</v>
      </c>
      <c r="J74" s="25">
        <f>[10]t_aea_nh3_!I79</f>
        <v>6.7303887639999997</v>
      </c>
      <c r="K74" s="25">
        <f>[10]t_aea_nh3_!J79</f>
        <v>7.0875412899999999</v>
      </c>
      <c r="L74" s="25">
        <f>[10]t_aea_nh3_!K79</f>
        <v>7.2073310389999996</v>
      </c>
      <c r="M74" s="25">
        <f>[10]t_aea_nh3_!L79</f>
        <v>7.8345946890000002</v>
      </c>
      <c r="N74" s="25">
        <f>[10]t_aea_nh3_!M79</f>
        <v>8.0988255930000008</v>
      </c>
      <c r="O74" s="25">
        <f>[10]t_aea_nh3_!N79</f>
        <v>7.4592682019999996</v>
      </c>
      <c r="P74" s="25">
        <f>[10]t_aea_nh3_!O79</f>
        <v>7.9762196760000004</v>
      </c>
      <c r="Q74" s="25">
        <f>[10]t_aea_nh3_!P79</f>
        <v>8.5904991640000006</v>
      </c>
    </row>
    <row r="75" spans="1:17" ht="15" customHeight="1" x14ac:dyDescent="0.3">
      <c r="A75" s="6" t="s">
        <v>111</v>
      </c>
      <c r="B75" s="6" t="s">
        <v>112</v>
      </c>
      <c r="C75" s="25">
        <f>[10]t_aea_nh3_!B80</f>
        <v>2.2749136060000001</v>
      </c>
      <c r="D75" s="25">
        <f>[10]t_aea_nh3_!C80</f>
        <v>2.2685321699999998</v>
      </c>
      <c r="E75" s="25">
        <f>[10]t_aea_nh3_!D80</f>
        <v>2.4981405539999999</v>
      </c>
      <c r="F75" s="25">
        <f>[10]t_aea_nh3_!E80</f>
        <v>2.033709956</v>
      </c>
      <c r="G75" s="25">
        <f>[10]t_aea_nh3_!F80</f>
        <v>2.042632459</v>
      </c>
      <c r="H75" s="25">
        <f>[10]t_aea_nh3_!G80</f>
        <v>1.8501356170000001</v>
      </c>
      <c r="I75" s="25">
        <f>[10]t_aea_nh3_!H80</f>
        <v>1.8475387990000001</v>
      </c>
      <c r="J75" s="25">
        <f>[10]t_aea_nh3_!I80</f>
        <v>1.959734509</v>
      </c>
      <c r="K75" s="25">
        <f>[10]t_aea_nh3_!J80</f>
        <v>2.1196560600000001</v>
      </c>
      <c r="L75" s="25">
        <f>[10]t_aea_nh3_!K80</f>
        <v>2.1285216459999998</v>
      </c>
      <c r="M75" s="25">
        <f>[10]t_aea_nh3_!L80</f>
        <v>2.2701275889999999</v>
      </c>
      <c r="N75" s="25">
        <f>[10]t_aea_nh3_!M80</f>
        <v>1.899797669</v>
      </c>
      <c r="O75" s="25">
        <f>[10]t_aea_nh3_!N80</f>
        <v>1.806572775</v>
      </c>
      <c r="P75" s="25">
        <f>[10]t_aea_nh3_!O80</f>
        <v>2.016733162</v>
      </c>
      <c r="Q75" s="25">
        <f>[10]t_aea_nh3_!P80</f>
        <v>2.1938905559999999</v>
      </c>
    </row>
    <row r="76" spans="1:17" ht="15" customHeight="1" x14ac:dyDescent="0.3">
      <c r="A76" s="6" t="s">
        <v>113</v>
      </c>
      <c r="B76" s="6"/>
      <c r="C76" s="25">
        <f>[10]t_aea_nh3_!B81</f>
        <v>6.8684245600000002</v>
      </c>
      <c r="D76" s="25">
        <f>[10]t_aea_nh3_!C81</f>
        <v>6.9885008419999997</v>
      </c>
      <c r="E76" s="25">
        <f>[10]t_aea_nh3_!D81</f>
        <v>6.7721696839999996</v>
      </c>
      <c r="F76" s="25">
        <f>[10]t_aea_nh3_!E81</f>
        <v>6.3200140779999998</v>
      </c>
      <c r="G76" s="25">
        <f>[10]t_aea_nh3_!F81</f>
        <v>6.3486627410000001</v>
      </c>
      <c r="H76" s="25">
        <f>[10]t_aea_nh3_!G81</f>
        <v>6.0145278470000001</v>
      </c>
      <c r="I76" s="25">
        <f>[10]t_aea_nh3_!H81</f>
        <v>6.0670349769999996</v>
      </c>
      <c r="J76" s="25">
        <f>[10]t_aea_nh3_!I81</f>
        <v>6.3752094499999998</v>
      </c>
      <c r="K76" s="25">
        <f>[10]t_aea_nh3_!J81</f>
        <v>7.4500512759999999</v>
      </c>
      <c r="L76" s="25">
        <f>[10]t_aea_nh3_!K81</f>
        <v>8.0227116160000005</v>
      </c>
      <c r="M76" s="25">
        <f>[10]t_aea_nh3_!L81</f>
        <v>8.6330431529999991</v>
      </c>
      <c r="N76" s="25">
        <f>[10]t_aea_nh3_!M81</f>
        <v>9.4272863910000009</v>
      </c>
      <c r="O76" s="25">
        <f>[10]t_aea_nh3_!N81</f>
        <v>7.9480294139999996</v>
      </c>
      <c r="P76" s="25">
        <f>[10]t_aea_nh3_!O81</f>
        <v>9.5254394579999992</v>
      </c>
      <c r="Q76" s="25">
        <f>[10]t_aea_nh3_!P81</f>
        <v>10.94136728</v>
      </c>
    </row>
    <row r="77" spans="1:17" ht="15" customHeight="1" x14ac:dyDescent="0.3">
      <c r="A77" s="6" t="s">
        <v>114</v>
      </c>
      <c r="B77" s="6" t="s">
        <v>115</v>
      </c>
      <c r="C77" s="25">
        <f>[10]t_aea_nh3_!B82</f>
        <v>5.1309956149999998</v>
      </c>
      <c r="D77" s="25">
        <f>[10]t_aea_nh3_!C82</f>
        <v>5.4370289769999998</v>
      </c>
      <c r="E77" s="25">
        <f>[10]t_aea_nh3_!D82</f>
        <v>5.1834671889999999</v>
      </c>
      <c r="F77" s="25">
        <f>[10]t_aea_nh3_!E82</f>
        <v>4.7316259990000002</v>
      </c>
      <c r="G77" s="25">
        <f>[10]t_aea_nh3_!F82</f>
        <v>4.7489491629999998</v>
      </c>
      <c r="H77" s="25">
        <f>[10]t_aea_nh3_!G82</f>
        <v>4.4492089249999998</v>
      </c>
      <c r="I77" s="25">
        <f>[10]t_aea_nh3_!H82</f>
        <v>4.4988332599999996</v>
      </c>
      <c r="J77" s="25">
        <f>[10]t_aea_nh3_!I82</f>
        <v>4.8191130600000003</v>
      </c>
      <c r="K77" s="25">
        <f>[10]t_aea_nh3_!J82</f>
        <v>5.733363185</v>
      </c>
      <c r="L77" s="25">
        <f>[10]t_aea_nh3_!K82</f>
        <v>6.1907629249999996</v>
      </c>
      <c r="M77" s="25">
        <f>[10]t_aea_nh3_!L82</f>
        <v>6.7259131910000001</v>
      </c>
      <c r="N77" s="25">
        <f>[10]t_aea_nh3_!M82</f>
        <v>7.3422875999999997</v>
      </c>
      <c r="O77" s="25">
        <f>[10]t_aea_nh3_!N82</f>
        <v>6.1160638690000004</v>
      </c>
      <c r="P77" s="25">
        <f>[10]t_aea_nh3_!O82</f>
        <v>7.2797911190000004</v>
      </c>
      <c r="Q77" s="25">
        <f>[10]t_aea_nh3_!P82</f>
        <v>8.4848693750000006</v>
      </c>
    </row>
    <row r="78" spans="1:17" ht="15" customHeight="1" x14ac:dyDescent="0.3">
      <c r="A78" s="6" t="s">
        <v>116</v>
      </c>
      <c r="B78" s="6" t="s">
        <v>154</v>
      </c>
      <c r="C78" s="25">
        <f>[10]t_aea_nh3_!B83</f>
        <v>1.7374289460000001</v>
      </c>
      <c r="D78" s="25">
        <f>[10]t_aea_nh3_!C83</f>
        <v>1.5514718649999999</v>
      </c>
      <c r="E78" s="25">
        <f>[10]t_aea_nh3_!D83</f>
        <v>1.5887024949999999</v>
      </c>
      <c r="F78" s="25">
        <f>[10]t_aea_nh3_!E83</f>
        <v>1.588388079</v>
      </c>
      <c r="G78" s="25">
        <f>[10]t_aea_nh3_!F83</f>
        <v>1.599713578</v>
      </c>
      <c r="H78" s="25">
        <f>[10]t_aea_nh3_!G83</f>
        <v>1.5653189219999999</v>
      </c>
      <c r="I78" s="25">
        <f>[10]t_aea_nh3_!H83</f>
        <v>1.5682017159999999</v>
      </c>
      <c r="J78" s="25">
        <f>[10]t_aea_nh3_!I83</f>
        <v>1.5560963910000001</v>
      </c>
      <c r="K78" s="25">
        <f>[10]t_aea_nh3_!J83</f>
        <v>1.716688091</v>
      </c>
      <c r="L78" s="25">
        <f>[10]t_aea_nh3_!K83</f>
        <v>1.831948691</v>
      </c>
      <c r="M78" s="25">
        <f>[10]t_aea_nh3_!L83</f>
        <v>1.907129962</v>
      </c>
      <c r="N78" s="25">
        <f>[10]t_aea_nh3_!M83</f>
        <v>2.0849987909999999</v>
      </c>
      <c r="O78" s="25">
        <f>[10]t_aea_nh3_!N83</f>
        <v>1.8319655450000001</v>
      </c>
      <c r="P78" s="25">
        <f>[10]t_aea_nh3_!O83</f>
        <v>2.2456483380000001</v>
      </c>
      <c r="Q78" s="25">
        <f>[10]t_aea_nh3_!P83</f>
        <v>2.456497905</v>
      </c>
    </row>
    <row r="79" spans="1:17" ht="15" customHeight="1" x14ac:dyDescent="0.3">
      <c r="A79" s="6" t="s">
        <v>117</v>
      </c>
      <c r="B79" s="6"/>
      <c r="C79" s="25">
        <f>[10]t_aea_nh3_!B84</f>
        <v>1.5981985329999999</v>
      </c>
      <c r="D79" s="25">
        <f>[10]t_aea_nh3_!C84</f>
        <v>1.666983919</v>
      </c>
      <c r="E79" s="25">
        <f>[10]t_aea_nh3_!D84</f>
        <v>1.709866541</v>
      </c>
      <c r="F79" s="25">
        <f>[10]t_aea_nh3_!E84</f>
        <v>1.7147973480000001</v>
      </c>
      <c r="G79" s="25">
        <f>[10]t_aea_nh3_!F84</f>
        <v>1.555418076</v>
      </c>
      <c r="H79" s="25">
        <f>[10]t_aea_nh3_!G84</f>
        <v>1.4503867939999999</v>
      </c>
      <c r="I79" s="25">
        <f>[10]t_aea_nh3_!H84</f>
        <v>1.426134013</v>
      </c>
      <c r="J79" s="25">
        <f>[10]t_aea_nh3_!I84</f>
        <v>1.4258348110000001</v>
      </c>
      <c r="K79" s="25">
        <f>[10]t_aea_nh3_!J84</f>
        <v>1.62222354</v>
      </c>
      <c r="L79" s="25">
        <f>[10]t_aea_nh3_!K84</f>
        <v>1.789834197</v>
      </c>
      <c r="M79" s="25">
        <f>[10]t_aea_nh3_!L84</f>
        <v>1.9933056650000001</v>
      </c>
      <c r="N79" s="25">
        <f>[10]t_aea_nh3_!M84</f>
        <v>2.299775624</v>
      </c>
      <c r="O79" s="25">
        <f>[10]t_aea_nh3_!N84</f>
        <v>1.9516471230000001</v>
      </c>
      <c r="P79" s="25">
        <f>[10]t_aea_nh3_!O84</f>
        <v>2.180157876</v>
      </c>
      <c r="Q79" s="25">
        <f>[10]t_aea_nh3_!P84</f>
        <v>2.3963206640000001</v>
      </c>
    </row>
    <row r="80" spans="1:17" ht="15" customHeight="1" x14ac:dyDescent="0.3">
      <c r="A80" s="6" t="s">
        <v>118</v>
      </c>
      <c r="B80" s="6" t="s">
        <v>155</v>
      </c>
      <c r="C80" s="25">
        <f>[10]t_aea_nh3_!B85</f>
        <v>0.76063405699999997</v>
      </c>
      <c r="D80" s="25">
        <f>[10]t_aea_nh3_!C85</f>
        <v>0.78411093099999996</v>
      </c>
      <c r="E80" s="25">
        <f>[10]t_aea_nh3_!D85</f>
        <v>0.80598921899999998</v>
      </c>
      <c r="F80" s="25">
        <f>[10]t_aea_nh3_!E85</f>
        <v>0.80468564600000003</v>
      </c>
      <c r="G80" s="25">
        <f>[10]t_aea_nh3_!F85</f>
        <v>0.72573024900000005</v>
      </c>
      <c r="H80" s="25">
        <f>[10]t_aea_nh3_!G85</f>
        <v>0.67807165599999997</v>
      </c>
      <c r="I80" s="25">
        <f>[10]t_aea_nh3_!H85</f>
        <v>0.66608082300000004</v>
      </c>
      <c r="J80" s="25">
        <f>[10]t_aea_nh3_!I85</f>
        <v>0.66503249900000005</v>
      </c>
      <c r="K80" s="25">
        <f>[10]t_aea_nh3_!J85</f>
        <v>0.77043159699999997</v>
      </c>
      <c r="L80" s="25">
        <f>[10]t_aea_nh3_!K85</f>
        <v>0.85204558500000005</v>
      </c>
      <c r="M80" s="25">
        <f>[10]t_aea_nh3_!L85</f>
        <v>0.95674104500000001</v>
      </c>
      <c r="N80" s="25">
        <f>[10]t_aea_nh3_!M85</f>
        <v>1.1209632570000001</v>
      </c>
      <c r="O80" s="25">
        <f>[10]t_aea_nh3_!N85</f>
        <v>0.95880248099999998</v>
      </c>
      <c r="P80" s="25">
        <f>[10]t_aea_nh3_!O85</f>
        <v>1.065825257</v>
      </c>
      <c r="Q80" s="25">
        <f>[10]t_aea_nh3_!P85</f>
        <v>1.1909611090000001</v>
      </c>
    </row>
    <row r="81" spans="1:17" ht="15" customHeight="1" x14ac:dyDescent="0.3">
      <c r="A81" s="6" t="s">
        <v>119</v>
      </c>
      <c r="B81" s="6" t="s">
        <v>120</v>
      </c>
      <c r="C81" s="25">
        <f>[10]t_aea_nh3_!B86</f>
        <v>0.83756447700000003</v>
      </c>
      <c r="D81" s="25">
        <f>[10]t_aea_nh3_!C86</f>
        <v>0.88287298700000005</v>
      </c>
      <c r="E81" s="25">
        <f>[10]t_aea_nh3_!D86</f>
        <v>0.90387732099999996</v>
      </c>
      <c r="F81" s="25">
        <f>[10]t_aea_nh3_!E86</f>
        <v>0.91011170100000005</v>
      </c>
      <c r="G81" s="25">
        <f>[10]t_aea_nh3_!F86</f>
        <v>0.82968782699999999</v>
      </c>
      <c r="H81" s="25">
        <f>[10]t_aea_nh3_!G86</f>
        <v>0.77231513799999996</v>
      </c>
      <c r="I81" s="25">
        <f>[10]t_aea_nh3_!H86</f>
        <v>0.76005319000000005</v>
      </c>
      <c r="J81" s="25">
        <f>[10]t_aea_nh3_!I86</f>
        <v>0.76080231200000004</v>
      </c>
      <c r="K81" s="25">
        <f>[10]t_aea_nh3_!J86</f>
        <v>0.85179194300000005</v>
      </c>
      <c r="L81" s="25">
        <f>[10]t_aea_nh3_!K86</f>
        <v>0.93778861199999997</v>
      </c>
      <c r="M81" s="25">
        <f>[10]t_aea_nh3_!L86</f>
        <v>1.03656462</v>
      </c>
      <c r="N81" s="25">
        <f>[10]t_aea_nh3_!M86</f>
        <v>1.1788123669999999</v>
      </c>
      <c r="O81" s="25">
        <f>[10]t_aea_nh3_!N86</f>
        <v>0.99284464100000003</v>
      </c>
      <c r="P81" s="25">
        <f>[10]t_aea_nh3_!O86</f>
        <v>1.114332619</v>
      </c>
      <c r="Q81" s="25">
        <f>[10]t_aea_nh3_!P86</f>
        <v>1.2053595539999999</v>
      </c>
    </row>
    <row r="82" spans="1:17" ht="15" customHeight="1" x14ac:dyDescent="0.3">
      <c r="A82" s="6" t="s">
        <v>121</v>
      </c>
      <c r="B82" s="6"/>
      <c r="C82" s="25">
        <f>[10]t_aea_nh3_!B87</f>
        <v>2.2880803919999999</v>
      </c>
      <c r="D82" s="25">
        <f>[10]t_aea_nh3_!C87</f>
        <v>2.4280416329999999</v>
      </c>
      <c r="E82" s="25">
        <f>[10]t_aea_nh3_!D87</f>
        <v>2.3323084700000001</v>
      </c>
      <c r="F82" s="25">
        <f>[10]t_aea_nh3_!E87</f>
        <v>2.1095698810000001</v>
      </c>
      <c r="G82" s="25">
        <f>[10]t_aea_nh3_!F87</f>
        <v>2.0486743039999999</v>
      </c>
      <c r="H82" s="25">
        <f>[10]t_aea_nh3_!G87</f>
        <v>1.9479156710000001</v>
      </c>
      <c r="I82" s="25">
        <f>[10]t_aea_nh3_!H87</f>
        <v>1.791828231</v>
      </c>
      <c r="J82" s="25">
        <f>[10]t_aea_nh3_!I87</f>
        <v>1.8667799839999999</v>
      </c>
      <c r="K82" s="25">
        <f>[10]t_aea_nh3_!J87</f>
        <v>1.964376852</v>
      </c>
      <c r="L82" s="25">
        <f>[10]t_aea_nh3_!K87</f>
        <v>2.1830665410000001</v>
      </c>
      <c r="M82" s="25">
        <f>[10]t_aea_nh3_!L87</f>
        <v>2.3454698600000001</v>
      </c>
      <c r="N82" s="25">
        <f>[10]t_aea_nh3_!M87</f>
        <v>2.5648534199999999</v>
      </c>
      <c r="O82" s="25">
        <f>[10]t_aea_nh3_!N87</f>
        <v>2.2008514849999998</v>
      </c>
      <c r="P82" s="25">
        <f>[10]t_aea_nh3_!O87</f>
        <v>2.4273849319999998</v>
      </c>
      <c r="Q82" s="25">
        <f>[10]t_aea_nh3_!P87</f>
        <v>2.7714336469999998</v>
      </c>
    </row>
    <row r="83" spans="1:17" ht="15" customHeight="1" x14ac:dyDescent="0.3">
      <c r="A83" s="6" t="s">
        <v>122</v>
      </c>
      <c r="B83" s="6" t="s">
        <v>123</v>
      </c>
      <c r="C83" s="25">
        <f>[10]t_aea_nh3_!B88</f>
        <v>0.64652439299999998</v>
      </c>
      <c r="D83" s="25">
        <f>[10]t_aea_nh3_!C88</f>
        <v>0.75357513499999995</v>
      </c>
      <c r="E83" s="25">
        <f>[10]t_aea_nh3_!D88</f>
        <v>0.66200752799999996</v>
      </c>
      <c r="F83" s="25">
        <f>[10]t_aea_nh3_!E88</f>
        <v>0.56641179500000005</v>
      </c>
      <c r="G83" s="25">
        <f>[10]t_aea_nh3_!F88</f>
        <v>0.54950365099999998</v>
      </c>
      <c r="H83" s="25">
        <f>[10]t_aea_nh3_!G88</f>
        <v>0.480675831</v>
      </c>
      <c r="I83" s="25">
        <f>[10]t_aea_nh3_!H88</f>
        <v>0.45663023000000003</v>
      </c>
      <c r="J83" s="25">
        <f>[10]t_aea_nh3_!I88</f>
        <v>0.44954540700000001</v>
      </c>
      <c r="K83" s="25">
        <f>[10]t_aea_nh3_!J88</f>
        <v>0.46582398699999999</v>
      </c>
      <c r="L83" s="25">
        <f>[10]t_aea_nh3_!K88</f>
        <v>0.50029256499999997</v>
      </c>
      <c r="M83" s="25">
        <f>[10]t_aea_nh3_!L88</f>
        <v>0.52037161799999998</v>
      </c>
      <c r="N83" s="25">
        <f>[10]t_aea_nh3_!M88</f>
        <v>0.55007170400000005</v>
      </c>
      <c r="O83" s="25">
        <f>[10]t_aea_nh3_!N88</f>
        <v>0.45235641599999998</v>
      </c>
      <c r="P83" s="25">
        <f>[10]t_aea_nh3_!O88</f>
        <v>0.50235039599999998</v>
      </c>
      <c r="Q83" s="25">
        <f>[10]t_aea_nh3_!P88</f>
        <v>0.59089628400000005</v>
      </c>
    </row>
    <row r="84" spans="1:17" ht="15" customHeight="1" x14ac:dyDescent="0.3">
      <c r="A84" s="6" t="s">
        <v>124</v>
      </c>
      <c r="B84" s="6" t="s">
        <v>125</v>
      </c>
      <c r="C84" s="25">
        <f>[10]t_aea_nh3_!B89</f>
        <v>0.21973404899999999</v>
      </c>
      <c r="D84" s="25">
        <f>[10]t_aea_nh3_!C89</f>
        <v>0.22055839799999999</v>
      </c>
      <c r="E84" s="25">
        <f>[10]t_aea_nh3_!D89</f>
        <v>0.24352650000000001</v>
      </c>
      <c r="F84" s="25">
        <f>[10]t_aea_nh3_!E89</f>
        <v>0.21417323099999999</v>
      </c>
      <c r="G84" s="25">
        <f>[10]t_aea_nh3_!F89</f>
        <v>0.233550123</v>
      </c>
      <c r="H84" s="25">
        <f>[10]t_aea_nh3_!G89</f>
        <v>0.27530760199999998</v>
      </c>
      <c r="I84" s="25">
        <f>[10]t_aea_nh3_!H89</f>
        <v>0.205881958</v>
      </c>
      <c r="J84" s="25">
        <f>[10]t_aea_nh3_!I89</f>
        <v>0.23412506999999999</v>
      </c>
      <c r="K84" s="25">
        <f>[10]t_aea_nh3_!J89</f>
        <v>0.24948928100000001</v>
      </c>
      <c r="L84" s="25">
        <f>[10]t_aea_nh3_!K89</f>
        <v>0.27433506600000002</v>
      </c>
      <c r="M84" s="25">
        <f>[10]t_aea_nh3_!L89</f>
        <v>0.28276528099999998</v>
      </c>
      <c r="N84" s="25">
        <f>[10]t_aea_nh3_!M89</f>
        <v>0.27654373100000001</v>
      </c>
      <c r="O84" s="25">
        <f>[10]t_aea_nh3_!N89</f>
        <v>0.26296204200000001</v>
      </c>
      <c r="P84" s="25">
        <f>[10]t_aea_nh3_!O89</f>
        <v>0.284529168</v>
      </c>
      <c r="Q84" s="25">
        <f>[10]t_aea_nh3_!P89</f>
        <v>0.31455245700000001</v>
      </c>
    </row>
    <row r="85" spans="1:17" ht="15" customHeight="1" x14ac:dyDescent="0.3">
      <c r="A85" s="6" t="s">
        <v>126</v>
      </c>
      <c r="B85" s="6" t="s">
        <v>127</v>
      </c>
      <c r="C85" s="25">
        <f>[10]t_aea_nh3_!B90</f>
        <v>1.42182195</v>
      </c>
      <c r="D85" s="25">
        <f>[10]t_aea_nh3_!C90</f>
        <v>1.4539081</v>
      </c>
      <c r="E85" s="25">
        <f>[10]t_aea_nh3_!D90</f>
        <v>1.4267744419999999</v>
      </c>
      <c r="F85" s="25">
        <f>[10]t_aea_nh3_!E90</f>
        <v>1.3289848559999999</v>
      </c>
      <c r="G85" s="25">
        <f>[10]t_aea_nh3_!F90</f>
        <v>1.2656205300000001</v>
      </c>
      <c r="H85" s="25">
        <f>[10]t_aea_nh3_!G90</f>
        <v>1.1919322370000001</v>
      </c>
      <c r="I85" s="25">
        <f>[10]t_aea_nh3_!H90</f>
        <v>1.129316043</v>
      </c>
      <c r="J85" s="25">
        <f>[10]t_aea_nh3_!I90</f>
        <v>1.1831095060000001</v>
      </c>
      <c r="K85" s="25">
        <f>[10]t_aea_nh3_!J90</f>
        <v>1.2490635839999999</v>
      </c>
      <c r="L85" s="25">
        <f>[10]t_aea_nh3_!K90</f>
        <v>1.408438911</v>
      </c>
      <c r="M85" s="25">
        <f>[10]t_aea_nh3_!L90</f>
        <v>1.54233296</v>
      </c>
      <c r="N85" s="25">
        <f>[10]t_aea_nh3_!M90</f>
        <v>1.738237985</v>
      </c>
      <c r="O85" s="25">
        <f>[10]t_aea_nh3_!N90</f>
        <v>1.4855330280000001</v>
      </c>
      <c r="P85" s="25">
        <f>[10]t_aea_nh3_!O90</f>
        <v>1.640505367</v>
      </c>
      <c r="Q85" s="25">
        <f>[10]t_aea_nh3_!P90</f>
        <v>1.865984906</v>
      </c>
    </row>
    <row r="86" spans="1:17" ht="15" customHeight="1" x14ac:dyDescent="0.3">
      <c r="A86" s="6" t="s">
        <v>128</v>
      </c>
      <c r="B86" s="6" t="s">
        <v>129</v>
      </c>
      <c r="C86" s="26">
        <f>[10]t_aea_nh3_!B91</f>
        <v>0</v>
      </c>
      <c r="D86" s="26">
        <f>[10]t_aea_nh3_!C91</f>
        <v>0</v>
      </c>
      <c r="E86" s="26">
        <f>[10]t_aea_nh3_!D91</f>
        <v>0</v>
      </c>
      <c r="F86" s="26">
        <f>[10]t_aea_nh3_!E91</f>
        <v>0</v>
      </c>
      <c r="G86" s="26">
        <f>[10]t_aea_nh3_!F91</f>
        <v>0</v>
      </c>
      <c r="H86" s="26">
        <f>[10]t_aea_nh3_!G91</f>
        <v>0</v>
      </c>
      <c r="I86" s="26">
        <f>[10]t_aea_nh3_!H91</f>
        <v>0</v>
      </c>
      <c r="J86" s="26">
        <f>[10]t_aea_nh3_!I91</f>
        <v>3.7809999999999999E-5</v>
      </c>
      <c r="K86" s="26">
        <f>[10]t_aea_nh3_!J91</f>
        <v>4.9383999999999995E-4</v>
      </c>
      <c r="L86" s="26">
        <f>[10]t_aea_nh3_!K91</f>
        <v>1.04462E-3</v>
      </c>
      <c r="M86" s="26">
        <f>[10]t_aea_nh3_!L91</f>
        <v>1.4653240000000001E-3</v>
      </c>
      <c r="N86" s="26">
        <f>[10]t_aea_nh3_!M91</f>
        <v>4.8161200000000002E-4</v>
      </c>
      <c r="O86" s="26">
        <f>[10]t_aea_nh3_!N91</f>
        <v>3.6009600000000002E-4</v>
      </c>
      <c r="P86" s="26">
        <f>[10]t_aea_nh3_!O91</f>
        <v>1.31772E-4</v>
      </c>
      <c r="Q86" s="26">
        <f>[10]t_aea_nh3_!P91</f>
        <v>1.4077800000000001E-4</v>
      </c>
    </row>
    <row r="87" spans="1:17" ht="15" customHeight="1" x14ac:dyDescent="0.3">
      <c r="A87" s="6" t="s">
        <v>130</v>
      </c>
      <c r="B87" s="6" t="s">
        <v>131</v>
      </c>
      <c r="C87" s="26">
        <f>[10]t_aea_nh3_!B92</f>
        <v>0</v>
      </c>
      <c r="D87" s="26">
        <f>[10]t_aea_nh3_!C92</f>
        <v>0</v>
      </c>
      <c r="E87" s="26">
        <f>[10]t_aea_nh3_!D92</f>
        <v>0</v>
      </c>
      <c r="F87" s="26">
        <f>[10]t_aea_nh3_!E92</f>
        <v>0</v>
      </c>
      <c r="G87" s="26">
        <f>[10]t_aea_nh3_!F92</f>
        <v>0</v>
      </c>
      <c r="H87" s="26">
        <f>[10]t_aea_nh3_!G92</f>
        <v>0</v>
      </c>
      <c r="I87" s="26">
        <f>[10]t_aea_nh3_!H92</f>
        <v>0</v>
      </c>
      <c r="J87" s="26">
        <f>[10]t_aea_nh3_!I92</f>
        <v>0</v>
      </c>
      <c r="K87" s="26">
        <f>[10]t_aea_nh3_!J92</f>
        <v>0</v>
      </c>
      <c r="L87" s="26">
        <f>[10]t_aea_nh3_!K92</f>
        <v>0</v>
      </c>
      <c r="M87" s="26">
        <f>[10]t_aea_nh3_!L92</f>
        <v>0</v>
      </c>
      <c r="N87" s="26">
        <f>[10]t_aea_nh3_!M92</f>
        <v>0</v>
      </c>
      <c r="O87" s="26">
        <f>[10]t_aea_nh3_!N92</f>
        <v>0</v>
      </c>
      <c r="P87" s="26">
        <f>[10]t_aea_nh3_!O92</f>
        <v>0</v>
      </c>
      <c r="Q87" s="26">
        <f>[10]t_aea_nh3_!P92</f>
        <v>0</v>
      </c>
    </row>
    <row r="88" spans="1:17" ht="15" customHeight="1" x14ac:dyDescent="0.3">
      <c r="A88" s="8" t="s">
        <v>132</v>
      </c>
      <c r="B88" s="8"/>
      <c r="C88" s="27">
        <f>[10]t_aea_nh3_!B93</f>
        <v>1406.278132319</v>
      </c>
      <c r="D88" s="27">
        <f>[10]t_aea_nh3_!C93</f>
        <v>1330.6655723619999</v>
      </c>
      <c r="E88" s="27">
        <f>[10]t_aea_nh3_!D93</f>
        <v>1228.2622385899999</v>
      </c>
      <c r="F88" s="27">
        <f>[10]t_aea_nh3_!E93</f>
        <v>1041.1918405189999</v>
      </c>
      <c r="G88" s="27">
        <f>[10]t_aea_nh3_!F93</f>
        <v>1065.0010066929999</v>
      </c>
      <c r="H88" s="27">
        <f>[10]t_aea_nh3_!G93</f>
        <v>997.72226510999997</v>
      </c>
      <c r="I88" s="27">
        <f>[10]t_aea_nh3_!H93</f>
        <v>903.14805850400001</v>
      </c>
      <c r="J88" s="27">
        <f>[10]t_aea_nh3_!I93</f>
        <v>917.08189616300001</v>
      </c>
      <c r="K88" s="27">
        <f>[10]t_aea_nh3_!J93</f>
        <v>953.87230212199995</v>
      </c>
      <c r="L88" s="27">
        <f>[10]t_aea_nh3_!K93</f>
        <v>938.35981570900003</v>
      </c>
      <c r="M88" s="27">
        <f>[10]t_aea_nh3_!L93</f>
        <v>936.07161082699997</v>
      </c>
      <c r="N88" s="27">
        <f>[10]t_aea_nh3_!M93</f>
        <v>951.21178583400001</v>
      </c>
      <c r="O88" s="27">
        <f>[10]t_aea_nh3_!N93</f>
        <v>767.34201380900004</v>
      </c>
      <c r="P88" s="27">
        <f>[10]t_aea_nh3_!O93</f>
        <v>888.31147165899995</v>
      </c>
      <c r="Q88" s="27">
        <f>[10]t_aea_nh3_!P93</f>
        <v>999.91193443300006</v>
      </c>
    </row>
    <row r="89" spans="1:17" ht="15" customHeight="1" x14ac:dyDescent="0.3">
      <c r="A89" s="3"/>
      <c r="B89" s="45" t="s">
        <v>133</v>
      </c>
      <c r="C89" s="25">
        <f>[10]t_aea_nh3_!B94</f>
        <v>1201.0134360249999</v>
      </c>
      <c r="D89" s="25">
        <f>[10]t_aea_nh3_!C94</f>
        <v>1116.136502846</v>
      </c>
      <c r="E89" s="25">
        <f>[10]t_aea_nh3_!D94</f>
        <v>987.57170457899997</v>
      </c>
      <c r="F89" s="25">
        <f>[10]t_aea_nh3_!E94</f>
        <v>865.24916754699996</v>
      </c>
      <c r="G89" s="25">
        <f>[10]t_aea_nh3_!F94</f>
        <v>858.846028166</v>
      </c>
      <c r="H89" s="25">
        <f>[10]t_aea_nh3_!G94</f>
        <v>763.52225965900004</v>
      </c>
      <c r="I89" s="25">
        <f>[10]t_aea_nh3_!H94</f>
        <v>729.01411605800001</v>
      </c>
      <c r="J89" s="25">
        <f>[10]t_aea_nh3_!I94</f>
        <v>718.10508159400001</v>
      </c>
      <c r="K89" s="25">
        <f>[10]t_aea_nh3_!J94</f>
        <v>739.27942543799998</v>
      </c>
      <c r="L89" s="25">
        <f>[10]t_aea_nh3_!K94</f>
        <v>737.82082469299996</v>
      </c>
      <c r="M89" s="25">
        <f>[10]t_aea_nh3_!L94</f>
        <v>742.64603693699996</v>
      </c>
      <c r="N89" s="25">
        <f>[10]t_aea_nh3_!M94</f>
        <v>762.90229726699999</v>
      </c>
      <c r="O89" s="25">
        <f>[10]t_aea_nh3_!N94</f>
        <v>593.557933875</v>
      </c>
      <c r="P89" s="25">
        <f>[10]t_aea_nh3_!O94</f>
        <v>682.34963873300001</v>
      </c>
      <c r="Q89" s="25">
        <f>[10]t_aea_nh3_!P94</f>
        <v>814.96109920399999</v>
      </c>
    </row>
    <row r="90" spans="1:17" ht="15" customHeight="1" x14ac:dyDescent="0.3">
      <c r="A90" s="3"/>
      <c r="B90" s="45" t="s">
        <v>134</v>
      </c>
      <c r="C90" s="25">
        <f>[10]t_aea_nh3_!B95</f>
        <v>144.70857948899999</v>
      </c>
      <c r="D90" s="25">
        <f>[10]t_aea_nh3_!C95</f>
        <v>150.94764024099999</v>
      </c>
      <c r="E90" s="25">
        <f>[10]t_aea_nh3_!D95</f>
        <v>177.28829729700001</v>
      </c>
      <c r="F90" s="25">
        <f>[10]t_aea_nh3_!E95</f>
        <v>124.07503753100001</v>
      </c>
      <c r="G90" s="25">
        <f>[10]t_aea_nh3_!F95</f>
        <v>145.68253223400001</v>
      </c>
      <c r="H90" s="25">
        <f>[10]t_aea_nh3_!G95</f>
        <v>169.464718551</v>
      </c>
      <c r="I90" s="25">
        <f>[10]t_aea_nh3_!H95</f>
        <v>117.012138114</v>
      </c>
      <c r="J90" s="25">
        <f>[10]t_aea_nh3_!I95</f>
        <v>139.886928939</v>
      </c>
      <c r="K90" s="25">
        <f>[10]t_aea_nh3_!J95</f>
        <v>156.032577594</v>
      </c>
      <c r="L90" s="25">
        <f>[10]t_aea_nh3_!K95</f>
        <v>147.380386351</v>
      </c>
      <c r="M90" s="25">
        <f>[10]t_aea_nh3_!L95</f>
        <v>143.336941647</v>
      </c>
      <c r="N90" s="25">
        <f>[10]t_aea_nh3_!M95</f>
        <v>137.49922311399999</v>
      </c>
      <c r="O90" s="25">
        <f>[10]t_aea_nh3_!N95</f>
        <v>124.736000534</v>
      </c>
      <c r="P90" s="25">
        <f>[10]t_aea_nh3_!O95</f>
        <v>151.70956863000001</v>
      </c>
      <c r="Q90" s="25">
        <f>[10]t_aea_nh3_!P95</f>
        <v>141.04724579000001</v>
      </c>
    </row>
    <row r="91" spans="1:17" ht="15" customHeight="1" thickBot="1" x14ac:dyDescent="0.35">
      <c r="A91" s="4"/>
      <c r="B91" s="46" t="s">
        <v>135</v>
      </c>
      <c r="C91" s="25">
        <f>[10]t_aea_nh3_!B96</f>
        <v>60.556116805000002</v>
      </c>
      <c r="D91" s="25">
        <f>[10]t_aea_nh3_!C96</f>
        <v>63.581429274999998</v>
      </c>
      <c r="E91" s="25">
        <f>[10]t_aea_nh3_!D96</f>
        <v>63.402236713999997</v>
      </c>
      <c r="F91" s="25">
        <f>[10]t_aea_nh3_!E96</f>
        <v>51.867635440999997</v>
      </c>
      <c r="G91" s="25">
        <f>[10]t_aea_nh3_!F96</f>
        <v>60.472446292999997</v>
      </c>
      <c r="H91" s="25">
        <f>[10]t_aea_nh3_!G96</f>
        <v>64.735286900000006</v>
      </c>
      <c r="I91" s="25">
        <f>[10]t_aea_nh3_!H96</f>
        <v>57.121804332000004</v>
      </c>
      <c r="J91" s="25">
        <f>[10]t_aea_nh3_!I96</f>
        <v>59.089885629000001</v>
      </c>
      <c r="K91" s="25">
        <f>[10]t_aea_nh3_!J96</f>
        <v>58.560299090000001</v>
      </c>
      <c r="L91" s="25">
        <f>[10]t_aea_nh3_!K96</f>
        <v>53.158604664999999</v>
      </c>
      <c r="M91" s="25">
        <f>[10]t_aea_nh3_!L96</f>
        <v>50.088632242999999</v>
      </c>
      <c r="N91" s="25">
        <f>[10]t_aea_nh3_!M96</f>
        <v>50.810265453</v>
      </c>
      <c r="O91" s="25">
        <f>[10]t_aea_nh3_!N96</f>
        <v>49.048079401000003</v>
      </c>
      <c r="P91" s="25">
        <f>[10]t_aea_nh3_!O96</f>
        <v>54.252264296</v>
      </c>
      <c r="Q91" s="25">
        <f>[10]t_aea_nh3_!P96</f>
        <v>43.903589439000001</v>
      </c>
    </row>
    <row r="92" spans="1:17" ht="15" customHeight="1" thickTop="1" thickBot="1" x14ac:dyDescent="0.35">
      <c r="A92" s="9" t="s">
        <v>136</v>
      </c>
      <c r="B92" s="9"/>
      <c r="C92" s="28">
        <f>[10]t_aea_nh3_!B97</f>
        <v>73973.220888028998</v>
      </c>
      <c r="D92" s="28">
        <f>[10]t_aea_nh3_!C97</f>
        <v>73864.369230152006</v>
      </c>
      <c r="E92" s="28">
        <f>[10]t_aea_nh3_!D97</f>
        <v>74317.985336134007</v>
      </c>
      <c r="F92" s="28">
        <f>[10]t_aea_nh3_!E97</f>
        <v>73210.700368744001</v>
      </c>
      <c r="G92" s="28">
        <f>[10]t_aea_nh3_!F97</f>
        <v>73382.424366934007</v>
      </c>
      <c r="H92" s="28">
        <f>[10]t_aea_nh3_!G97</f>
        <v>72525.178874678997</v>
      </c>
      <c r="I92" s="28">
        <f>[10]t_aea_nh3_!H97</f>
        <v>71133.485525843993</v>
      </c>
      <c r="J92" s="28">
        <f>[10]t_aea_nh3_!I97</f>
        <v>70934.905863869004</v>
      </c>
      <c r="K92" s="28">
        <f>[10]t_aea_nh3_!J97</f>
        <v>71119.047775607003</v>
      </c>
      <c r="L92" s="28">
        <f>[10]t_aea_nh3_!K97</f>
        <v>69333.702413614999</v>
      </c>
      <c r="M92" s="28">
        <f>[10]t_aea_nh3_!L97</f>
        <v>69010.675164371001</v>
      </c>
      <c r="N92" s="28">
        <f>[10]t_aea_nh3_!M97</f>
        <v>68010.254589917997</v>
      </c>
      <c r="O92" s="28">
        <f>[10]t_aea_nh3_!N97</f>
        <v>67545.635867056</v>
      </c>
      <c r="P92" s="28">
        <f>[10]t_aea_nh3_!O97</f>
        <v>66684.886030951995</v>
      </c>
      <c r="Q92" s="28">
        <f>[10]t_aea_nh3_!P97</f>
        <v>64171.121863622997</v>
      </c>
    </row>
    <row r="93" spans="1:17" ht="15" customHeight="1" thickTop="1" x14ac:dyDescent="0.3">
      <c r="A93" s="3"/>
      <c r="B93" s="11" t="s">
        <v>137</v>
      </c>
      <c r="C93" s="25">
        <f>[10]t_aea_nh3_!B98</f>
        <v>106.366541537</v>
      </c>
      <c r="D93" s="25">
        <f>[10]t_aea_nh3_!C98</f>
        <v>120.504226561</v>
      </c>
      <c r="E93" s="25">
        <f>[10]t_aea_nh3_!D98</f>
        <v>118.923130849</v>
      </c>
      <c r="F93" s="25">
        <f>[10]t_aea_nh3_!E98</f>
        <v>106.261172766</v>
      </c>
      <c r="G93" s="25">
        <f>[10]t_aea_nh3_!F98</f>
        <v>102.98961811300001</v>
      </c>
      <c r="H93" s="25">
        <f>[10]t_aea_nh3_!G98</f>
        <v>91.981663065000006</v>
      </c>
      <c r="I93" s="25">
        <f>[10]t_aea_nh3_!H98</f>
        <v>89.738805885000005</v>
      </c>
      <c r="J93" s="25">
        <f>[10]t_aea_nh3_!I98</f>
        <v>90.526647862000004</v>
      </c>
      <c r="K93" s="25">
        <f>[10]t_aea_nh3_!J98</f>
        <v>96.945300118000006</v>
      </c>
      <c r="L93" s="25">
        <f>[10]t_aea_nh3_!K98</f>
        <v>126.713661085</v>
      </c>
      <c r="M93" s="25">
        <f>[10]t_aea_nh3_!L98</f>
        <v>132.33998705499999</v>
      </c>
      <c r="N93" s="25">
        <f>[10]t_aea_nh3_!M98</f>
        <v>138.38501833500001</v>
      </c>
      <c r="O93" s="25">
        <f>[10]t_aea_nh3_!N98</f>
        <v>112.32437980100001</v>
      </c>
      <c r="P93" s="25">
        <f>[10]t_aea_nh3_!O98</f>
        <v>125.704961396</v>
      </c>
      <c r="Q93" s="25">
        <f>[10]t_aea_nh3_!P98</f>
        <v>147.551991147</v>
      </c>
    </row>
    <row r="94" spans="1:17" ht="15" customHeight="1" x14ac:dyDescent="0.3">
      <c r="A94" s="16" t="s">
        <v>138</v>
      </c>
      <c r="B94" s="1" t="s">
        <v>139</v>
      </c>
      <c r="C94" s="25">
        <f>[10]t_aea_nh3_!B99</f>
        <v>0</v>
      </c>
      <c r="D94" s="25">
        <f>[10]t_aea_nh3_!C99</f>
        <v>0</v>
      </c>
      <c r="E94" s="25">
        <f>[10]t_aea_nh3_!D99</f>
        <v>0</v>
      </c>
      <c r="F94" s="25">
        <f>[10]t_aea_nh3_!E99</f>
        <v>0</v>
      </c>
      <c r="G94" s="25">
        <f>[10]t_aea_nh3_!F99</f>
        <v>0</v>
      </c>
      <c r="H94" s="25">
        <f>[10]t_aea_nh3_!G99</f>
        <v>0</v>
      </c>
      <c r="I94" s="25">
        <f>[10]t_aea_nh3_!H99</f>
        <v>0</v>
      </c>
      <c r="J94" s="25">
        <f>[10]t_aea_nh3_!I99</f>
        <v>0</v>
      </c>
      <c r="K94" s="25">
        <f>[10]t_aea_nh3_!J99</f>
        <v>0</v>
      </c>
      <c r="L94" s="25">
        <f>[10]t_aea_nh3_!K99</f>
        <v>0</v>
      </c>
      <c r="M94" s="25">
        <f>[10]t_aea_nh3_!L99</f>
        <v>0</v>
      </c>
      <c r="N94" s="25">
        <f>[10]t_aea_nh3_!M99</f>
        <v>0</v>
      </c>
      <c r="O94" s="25">
        <f>[10]t_aea_nh3_!N99</f>
        <v>0</v>
      </c>
      <c r="P94" s="25">
        <f>[10]t_aea_nh3_!O99</f>
        <v>0</v>
      </c>
      <c r="Q94" s="25">
        <f>[10]t_aea_nh3_!P99</f>
        <v>0</v>
      </c>
    </row>
    <row r="95" spans="1:17" ht="15" customHeight="1" x14ac:dyDescent="0.3">
      <c r="A95" s="16" t="s">
        <v>138</v>
      </c>
      <c r="B95" s="1" t="s">
        <v>140</v>
      </c>
      <c r="C95" s="25">
        <f>[10]t_aea_nh3_!B100</f>
        <v>104.37</v>
      </c>
      <c r="D95" s="25">
        <f>[10]t_aea_nh3_!C100</f>
        <v>118.9</v>
      </c>
      <c r="E95" s="25">
        <f>[10]t_aea_nh3_!D100</f>
        <v>117.31</v>
      </c>
      <c r="F95" s="25">
        <f>[10]t_aea_nh3_!E100</f>
        <v>104.69</v>
      </c>
      <c r="G95" s="25">
        <f>[10]t_aea_nh3_!F100</f>
        <v>101.61</v>
      </c>
      <c r="H95" s="25">
        <f>[10]t_aea_nh3_!G100</f>
        <v>90.6</v>
      </c>
      <c r="I95" s="25">
        <f>[10]t_aea_nh3_!H100</f>
        <v>88.61</v>
      </c>
      <c r="J95" s="25">
        <f>[10]t_aea_nh3_!I100</f>
        <v>89.41</v>
      </c>
      <c r="K95" s="25">
        <f>[10]t_aea_nh3_!J100</f>
        <v>95.86</v>
      </c>
      <c r="L95" s="25">
        <f>[10]t_aea_nh3_!K100</f>
        <v>125.68</v>
      </c>
      <c r="M95" s="25">
        <f>[10]t_aea_nh3_!L100</f>
        <v>131.05000000000001</v>
      </c>
      <c r="N95" s="25">
        <f>[10]t_aea_nh3_!M100</f>
        <v>137.1</v>
      </c>
      <c r="O95" s="25">
        <f>[10]t_aea_nh3_!N100</f>
        <v>111.05</v>
      </c>
      <c r="P95" s="25">
        <f>[10]t_aea_nh3_!O100</f>
        <v>124.49</v>
      </c>
      <c r="Q95" s="25">
        <f>[10]t_aea_nh3_!P100</f>
        <v>146.31</v>
      </c>
    </row>
    <row r="96" spans="1:17" ht="15" customHeight="1" x14ac:dyDescent="0.3">
      <c r="A96" s="16" t="s">
        <v>138</v>
      </c>
      <c r="B96" s="1" t="s">
        <v>141</v>
      </c>
      <c r="C96" s="25">
        <f>[10]t_aea_nh3_!B101</f>
        <v>1.9965415369999999</v>
      </c>
      <c r="D96" s="25">
        <f>[10]t_aea_nh3_!C101</f>
        <v>1.6042265609999999</v>
      </c>
      <c r="E96" s="25">
        <f>[10]t_aea_nh3_!D101</f>
        <v>1.613130849</v>
      </c>
      <c r="F96" s="25">
        <f>[10]t_aea_nh3_!E101</f>
        <v>1.5711727660000001</v>
      </c>
      <c r="G96" s="25">
        <f>[10]t_aea_nh3_!F101</f>
        <v>1.379618113</v>
      </c>
      <c r="H96" s="25">
        <f>[10]t_aea_nh3_!G101</f>
        <v>1.3816630649999999</v>
      </c>
      <c r="I96" s="25">
        <f>[10]t_aea_nh3_!H101</f>
        <v>1.128805885</v>
      </c>
      <c r="J96" s="25">
        <f>[10]t_aea_nh3_!I101</f>
        <v>1.116647862</v>
      </c>
      <c r="K96" s="25">
        <f>[10]t_aea_nh3_!J101</f>
        <v>1.0853001179999999</v>
      </c>
      <c r="L96" s="25">
        <f>[10]t_aea_nh3_!K101</f>
        <v>1.0336610850000001</v>
      </c>
      <c r="M96" s="25">
        <f>[10]t_aea_nh3_!L101</f>
        <v>1.2899870550000001</v>
      </c>
      <c r="N96" s="25">
        <f>[10]t_aea_nh3_!M101</f>
        <v>1.285018335</v>
      </c>
      <c r="O96" s="25">
        <f>[10]t_aea_nh3_!N101</f>
        <v>1.274379801</v>
      </c>
      <c r="P96" s="25">
        <f>[10]t_aea_nh3_!O101</f>
        <v>1.2149613960000001</v>
      </c>
      <c r="Q96" s="25">
        <f>[10]t_aea_nh3_!P101</f>
        <v>1.241991147</v>
      </c>
    </row>
    <row r="97" spans="1:17" ht="15" customHeight="1" x14ac:dyDescent="0.3">
      <c r="A97" s="16" t="s">
        <v>138</v>
      </c>
      <c r="B97" s="1" t="s">
        <v>142</v>
      </c>
      <c r="C97" s="25">
        <f>[10]t_aea_nh3_!B102</f>
        <v>0</v>
      </c>
      <c r="D97" s="25">
        <f>[10]t_aea_nh3_!C102</f>
        <v>0</v>
      </c>
      <c r="E97" s="25">
        <f>[10]t_aea_nh3_!D102</f>
        <v>0</v>
      </c>
      <c r="F97" s="25">
        <f>[10]t_aea_nh3_!E102</f>
        <v>0</v>
      </c>
      <c r="G97" s="25">
        <f>[10]t_aea_nh3_!F102</f>
        <v>0</v>
      </c>
      <c r="H97" s="25">
        <f>[10]t_aea_nh3_!G102</f>
        <v>0</v>
      </c>
      <c r="I97" s="25">
        <f>[10]t_aea_nh3_!H102</f>
        <v>0</v>
      </c>
      <c r="J97" s="25">
        <f>[10]t_aea_nh3_!I102</f>
        <v>0</v>
      </c>
      <c r="K97" s="25">
        <f>[10]t_aea_nh3_!J102</f>
        <v>0</v>
      </c>
      <c r="L97" s="25">
        <f>[10]t_aea_nh3_!K102</f>
        <v>0</v>
      </c>
      <c r="M97" s="25">
        <f>[10]t_aea_nh3_!L102</f>
        <v>0</v>
      </c>
      <c r="N97" s="25">
        <f>[10]t_aea_nh3_!M102</f>
        <v>0</v>
      </c>
      <c r="O97" s="25">
        <f>[10]t_aea_nh3_!N102</f>
        <v>0</v>
      </c>
      <c r="P97" s="25">
        <f>[10]t_aea_nh3_!O102</f>
        <v>0</v>
      </c>
      <c r="Q97" s="25">
        <f>[10]t_aea_nh3_!P102</f>
        <v>0</v>
      </c>
    </row>
    <row r="98" spans="1:17" ht="15" customHeight="1" x14ac:dyDescent="0.3">
      <c r="A98" s="17"/>
      <c r="B98" s="11" t="s">
        <v>143</v>
      </c>
      <c r="C98" s="25">
        <f>[10]t_aea_nh3_!B103</f>
        <v>65.343181165999994</v>
      </c>
      <c r="D98" s="25">
        <f>[10]t_aea_nh3_!C103</f>
        <v>62.627151984000001</v>
      </c>
      <c r="E98" s="25">
        <f>[10]t_aea_nh3_!D103</f>
        <v>70.252283242000004</v>
      </c>
      <c r="F98" s="25">
        <f>[10]t_aea_nh3_!E103</f>
        <v>67.518878901999997</v>
      </c>
      <c r="G98" s="25">
        <f>[10]t_aea_nh3_!F103</f>
        <v>65.205913561000003</v>
      </c>
      <c r="H98" s="25">
        <f>[10]t_aea_nh3_!G103</f>
        <v>49.579122523999999</v>
      </c>
      <c r="I98" s="25">
        <f>[10]t_aea_nh3_!H103</f>
        <v>58.919931071999997</v>
      </c>
      <c r="J98" s="25">
        <f>[10]t_aea_nh3_!I103</f>
        <v>65.058294000999993</v>
      </c>
      <c r="K98" s="25">
        <f>[10]t_aea_nh3_!J103</f>
        <v>70.998436514000005</v>
      </c>
      <c r="L98" s="25">
        <f>[10]t_aea_nh3_!K103</f>
        <v>116.52405609</v>
      </c>
      <c r="M98" s="25">
        <f>[10]t_aea_nh3_!L103</f>
        <v>125.051113165</v>
      </c>
      <c r="N98" s="25">
        <f>[10]t_aea_nh3_!M103</f>
        <v>129.557223118</v>
      </c>
      <c r="O98" s="25">
        <f>[10]t_aea_nh3_!N103</f>
        <v>110.61188718299999</v>
      </c>
      <c r="P98" s="25">
        <f>[10]t_aea_nh3_!O103</f>
        <v>119.394053895</v>
      </c>
      <c r="Q98" s="25">
        <f>[10]t_aea_nh3_!P103</f>
        <v>135.34824288600001</v>
      </c>
    </row>
    <row r="99" spans="1:17" ht="15" customHeight="1" x14ac:dyDescent="0.3">
      <c r="A99" s="16" t="s">
        <v>144</v>
      </c>
      <c r="B99" s="1" t="s">
        <v>140</v>
      </c>
      <c r="C99" s="25">
        <f>[10]t_aea_nh3_!B104</f>
        <v>64.7</v>
      </c>
      <c r="D99" s="25">
        <f>[10]t_aea_nh3_!C104</f>
        <v>62.11</v>
      </c>
      <c r="E99" s="25">
        <f>[10]t_aea_nh3_!D104</f>
        <v>69.64</v>
      </c>
      <c r="F99" s="25">
        <f>[10]t_aea_nh3_!E104</f>
        <v>66.86</v>
      </c>
      <c r="G99" s="25">
        <f>[10]t_aea_nh3_!F104</f>
        <v>64.510000000000005</v>
      </c>
      <c r="H99" s="25">
        <f>[10]t_aea_nh3_!G104</f>
        <v>48.9</v>
      </c>
      <c r="I99" s="25">
        <f>[10]t_aea_nh3_!H104</f>
        <v>58.37</v>
      </c>
      <c r="J99" s="25">
        <f>[10]t_aea_nh3_!I104</f>
        <v>64.489999999999995</v>
      </c>
      <c r="K99" s="25">
        <f>[10]t_aea_nh3_!J104</f>
        <v>70.400000000000006</v>
      </c>
      <c r="L99" s="25">
        <f>[10]t_aea_nh3_!K104</f>
        <v>115.91</v>
      </c>
      <c r="M99" s="25">
        <f>[10]t_aea_nh3_!L104</f>
        <v>124.37</v>
      </c>
      <c r="N99" s="25">
        <f>[10]t_aea_nh3_!M104</f>
        <v>128.9</v>
      </c>
      <c r="O99" s="25">
        <f>[10]t_aea_nh3_!N104</f>
        <v>109.95</v>
      </c>
      <c r="P99" s="25">
        <f>[10]t_aea_nh3_!O104</f>
        <v>118.71</v>
      </c>
      <c r="Q99" s="25">
        <f>[10]t_aea_nh3_!P104</f>
        <v>134.63999999999999</v>
      </c>
    </row>
    <row r="100" spans="1:17" ht="15" customHeight="1" x14ac:dyDescent="0.3">
      <c r="A100" s="16" t="s">
        <v>144</v>
      </c>
      <c r="B100" s="1" t="s">
        <v>141</v>
      </c>
      <c r="C100" s="25">
        <f>[10]t_aea_nh3_!B105</f>
        <v>0.64318116599999997</v>
      </c>
      <c r="D100" s="25">
        <f>[10]t_aea_nh3_!C105</f>
        <v>0.51715198399999995</v>
      </c>
      <c r="E100" s="25">
        <f>[10]t_aea_nh3_!D105</f>
        <v>0.61228324199999995</v>
      </c>
      <c r="F100" s="25">
        <f>[10]t_aea_nh3_!E105</f>
        <v>0.65887890199999999</v>
      </c>
      <c r="G100" s="25">
        <f>[10]t_aea_nh3_!F105</f>
        <v>0.69591356100000001</v>
      </c>
      <c r="H100" s="25">
        <f>[10]t_aea_nh3_!G105</f>
        <v>0.67912252399999995</v>
      </c>
      <c r="I100" s="25">
        <f>[10]t_aea_nh3_!H105</f>
        <v>0.54993107200000002</v>
      </c>
      <c r="J100" s="25">
        <f>[10]t_aea_nh3_!I105</f>
        <v>0.56829400100000005</v>
      </c>
      <c r="K100" s="25">
        <f>[10]t_aea_nh3_!J105</f>
        <v>0.59843651399999997</v>
      </c>
      <c r="L100" s="25">
        <f>[10]t_aea_nh3_!K105</f>
        <v>0.61405609000000005</v>
      </c>
      <c r="M100" s="25">
        <f>[10]t_aea_nh3_!L105</f>
        <v>0.68111316499999996</v>
      </c>
      <c r="N100" s="25">
        <f>[10]t_aea_nh3_!M105</f>
        <v>0.657223118</v>
      </c>
      <c r="O100" s="25">
        <f>[10]t_aea_nh3_!N105</f>
        <v>0.66188718300000005</v>
      </c>
      <c r="P100" s="25">
        <f>[10]t_aea_nh3_!O105</f>
        <v>0.68405389500000002</v>
      </c>
      <c r="Q100" s="25">
        <f>[10]t_aea_nh3_!P105</f>
        <v>0.70824288599999996</v>
      </c>
    </row>
    <row r="101" spans="1:17" ht="15" customHeight="1" x14ac:dyDescent="0.3">
      <c r="A101" s="16" t="s">
        <v>144</v>
      </c>
      <c r="B101" s="1" t="s">
        <v>142</v>
      </c>
      <c r="C101" s="25">
        <f>[10]t_aea_nh3_!B106</f>
        <v>0</v>
      </c>
      <c r="D101" s="25">
        <f>[10]t_aea_nh3_!C106</f>
        <v>0</v>
      </c>
      <c r="E101" s="25">
        <f>[10]t_aea_nh3_!D106</f>
        <v>0</v>
      </c>
      <c r="F101" s="25">
        <f>[10]t_aea_nh3_!E106</f>
        <v>0</v>
      </c>
      <c r="G101" s="25">
        <f>[10]t_aea_nh3_!F106</f>
        <v>0</v>
      </c>
      <c r="H101" s="25">
        <f>[10]t_aea_nh3_!G106</f>
        <v>0</v>
      </c>
      <c r="I101" s="25">
        <f>[10]t_aea_nh3_!H106</f>
        <v>0</v>
      </c>
      <c r="J101" s="25">
        <f>[10]t_aea_nh3_!I106</f>
        <v>0</v>
      </c>
      <c r="K101" s="25">
        <f>[10]t_aea_nh3_!J106</f>
        <v>0</v>
      </c>
      <c r="L101" s="25">
        <f>[10]t_aea_nh3_!K106</f>
        <v>0</v>
      </c>
      <c r="M101" s="25">
        <f>[10]t_aea_nh3_!L106</f>
        <v>0</v>
      </c>
      <c r="N101" s="25">
        <f>[10]t_aea_nh3_!M106</f>
        <v>0</v>
      </c>
      <c r="O101" s="25">
        <f>[10]t_aea_nh3_!N106</f>
        <v>0</v>
      </c>
      <c r="P101" s="25">
        <f>[10]t_aea_nh3_!O106</f>
        <v>0</v>
      </c>
      <c r="Q101" s="25">
        <f>[10]t_aea_nh3_!P106</f>
        <v>0</v>
      </c>
    </row>
    <row r="102" spans="1:17" ht="15" customHeight="1" x14ac:dyDescent="0.3">
      <c r="A102" s="49" t="s">
        <v>221</v>
      </c>
      <c r="B102" s="49"/>
      <c r="C102" s="29">
        <f>[10]t_aea_nh3_!B107</f>
        <v>213.442404974</v>
      </c>
      <c r="D102" s="29">
        <f>[10]t_aea_nh3_!C107</f>
        <v>205.52546777699999</v>
      </c>
      <c r="E102" s="29">
        <f>[10]t_aea_nh3_!D107</f>
        <v>159.69229114199999</v>
      </c>
      <c r="F102" s="29">
        <f>[10]t_aea_nh3_!E107</f>
        <v>165.85513687</v>
      </c>
      <c r="G102" s="29">
        <f>[10]t_aea_nh3_!F107</f>
        <v>70.941680617000003</v>
      </c>
      <c r="H102" s="29">
        <f>[10]t_aea_nh3_!G107</f>
        <v>86.795694538000006</v>
      </c>
      <c r="I102" s="29">
        <f>[10]t_aea_nh3_!H107</f>
        <v>99.937734126999999</v>
      </c>
      <c r="J102" s="29">
        <f>[10]t_aea_nh3_!I107</f>
        <v>117.315635734</v>
      </c>
      <c r="K102" s="29">
        <f>[10]t_aea_nh3_!J107</f>
        <v>97.324111899000002</v>
      </c>
      <c r="L102" s="29">
        <f>[10]t_aea_nh3_!K107</f>
        <v>59.076976125000002</v>
      </c>
      <c r="M102" s="29">
        <f>[10]t_aea_nh3_!L107</f>
        <v>66.079366026000002</v>
      </c>
      <c r="N102" s="29">
        <f>[10]t_aea_nh3_!M107</f>
        <v>66.071424477999997</v>
      </c>
      <c r="O102" s="29">
        <f>[10]t_aea_nh3_!N107</f>
        <v>83.247731182999999</v>
      </c>
      <c r="P102" s="29">
        <f>[10]t_aea_nh3_!O107</f>
        <v>178.47252794600001</v>
      </c>
      <c r="Q102" s="29">
        <f>[10]t_aea_nh3_!P107</f>
        <v>121.90821812599999</v>
      </c>
    </row>
    <row r="103" spans="1:17" ht="15" customHeight="1" thickBot="1" x14ac:dyDescent="0.35">
      <c r="A103" s="23" t="s">
        <v>146</v>
      </c>
      <c r="B103" s="20"/>
      <c r="C103" s="30">
        <f>[10]t_aea_nh3_!B108</f>
        <v>74145.639932631995</v>
      </c>
      <c r="D103" s="30">
        <f>[10]t_aea_nh3_!C108</f>
        <v>74012.017623350999</v>
      </c>
      <c r="E103" s="30">
        <f>[10]t_aea_nh3_!D108</f>
        <v>74429.006779668998</v>
      </c>
      <c r="F103" s="30">
        <f>[10]t_aea_nh3_!E108</f>
        <v>73337.813211749002</v>
      </c>
      <c r="G103" s="30">
        <f>[10]t_aea_nh3_!F108</f>
        <v>73415.582343000002</v>
      </c>
      <c r="H103" s="30">
        <f>[10]t_aea_nh3_!G108</f>
        <v>72569.572028675</v>
      </c>
      <c r="I103" s="30">
        <f>[10]t_aea_nh3_!H108</f>
        <v>71202.604385158003</v>
      </c>
      <c r="J103" s="30">
        <f>[10]t_aea_nh3_!I108</f>
        <v>71026.753145741997</v>
      </c>
      <c r="K103" s="30">
        <f>[10]t_aea_nh3_!J108</f>
        <v>71190.425023902004</v>
      </c>
      <c r="L103" s="30">
        <f>[10]t_aea_nh3_!K108</f>
        <v>69382.589784746</v>
      </c>
      <c r="M103" s="30">
        <f>[10]t_aea_nh3_!L108</f>
        <v>69069.465656507004</v>
      </c>
      <c r="N103" s="30">
        <f>[10]t_aea_nh3_!M108</f>
        <v>68067.498219179004</v>
      </c>
      <c r="O103" s="30">
        <f>[10]t_aea_nh3_!N108</f>
        <v>67627.171105621004</v>
      </c>
      <c r="P103" s="30">
        <f>[10]t_aea_nh3_!O108</f>
        <v>66857.047651397996</v>
      </c>
      <c r="Q103" s="30">
        <f>[10]t_aea_nh3_!P108</f>
        <v>64280.826333486999</v>
      </c>
    </row>
    <row r="104" spans="1:17" ht="15" thickTop="1" x14ac:dyDescent="0.3">
      <c r="A104" s="10"/>
    </row>
  </sheetData>
  <mergeCells count="1">
    <mergeCell ref="A102:B102"/>
  </mergeCells>
  <pageMargins left="0.7" right="0.7" top="0.75" bottom="0.75" header="0.3" footer="0.3"/>
  <pageSetup paperSize="9" scale="67" fitToHeight="0" orientation="landscape" horizontalDpi="4294967294" verticalDpi="429496729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">
    <pageSetUpPr fitToPage="1"/>
  </sheetPr>
  <dimension ref="A1:V104"/>
  <sheetViews>
    <sheetView workbookViewId="0">
      <pane xSplit="2" ySplit="1" topLeftCell="G2" activePane="bottomRight" state="frozen"/>
      <selection activeCell="C2" sqref="C2"/>
      <selection pane="topRight" activeCell="C2" sqref="C2"/>
      <selection pane="bottomLeft" activeCell="C2" sqref="C2"/>
      <selection pane="bottomRight" activeCell="S1" sqref="S1:V1048576"/>
    </sheetView>
  </sheetViews>
  <sheetFormatPr defaultRowHeight="14.4" x14ac:dyDescent="0.3"/>
  <cols>
    <col min="1" max="1" width="9.88671875" customWidth="1"/>
    <col min="2" max="2" width="80.6640625" customWidth="1"/>
    <col min="3" max="17" width="10.6640625" customWidth="1"/>
    <col min="19" max="19" width="10.6640625" customWidth="1"/>
  </cols>
  <sheetData>
    <row r="1" spans="1:22" s="12" customFormat="1" ht="33" customHeight="1" thickTop="1" thickBot="1" x14ac:dyDescent="0.35">
      <c r="A1" s="51" t="s">
        <v>212</v>
      </c>
      <c r="B1" s="51"/>
      <c r="C1" s="12">
        <v>2008</v>
      </c>
      <c r="D1" s="12">
        <v>2009</v>
      </c>
      <c r="E1" s="12">
        <v>2010</v>
      </c>
      <c r="F1" s="12">
        <v>2011</v>
      </c>
      <c r="G1" s="12">
        <v>2012</v>
      </c>
      <c r="H1" s="12">
        <v>2013</v>
      </c>
      <c r="I1" s="12">
        <v>2014</v>
      </c>
      <c r="J1" s="12">
        <v>2015</v>
      </c>
      <c r="K1" s="12">
        <v>2016</v>
      </c>
      <c r="L1" s="12">
        <v>2017</v>
      </c>
      <c r="M1" s="12">
        <v>2018</v>
      </c>
      <c r="N1" s="12">
        <v>2019</v>
      </c>
      <c r="O1" s="12">
        <v>2020</v>
      </c>
      <c r="P1" s="12">
        <v>2021</v>
      </c>
      <c r="Q1" s="12">
        <v>2022</v>
      </c>
    </row>
    <row r="2" spans="1:22" ht="15" customHeight="1" thickTop="1" x14ac:dyDescent="0.3">
      <c r="A2" s="5" t="s">
        <v>195</v>
      </c>
      <c r="C2" s="24">
        <f>[11]t_aea_nmvoc!B7</f>
        <v>130605.271802605</v>
      </c>
      <c r="D2" s="24">
        <f>[11]t_aea_nmvoc!C7</f>
        <v>119246.04863899401</v>
      </c>
      <c r="E2" s="24">
        <f>[11]t_aea_nmvoc!D7</f>
        <v>119166.094690039</v>
      </c>
      <c r="F2" s="24">
        <f>[11]t_aea_nmvoc!E7</f>
        <v>111879.31593220599</v>
      </c>
      <c r="G2" s="24">
        <f>[11]t_aea_nmvoc!F7</f>
        <v>108256.222219419</v>
      </c>
      <c r="H2" s="24">
        <f>[11]t_aea_nmvoc!G7</f>
        <v>103439.977129005</v>
      </c>
      <c r="I2" s="24">
        <f>[11]t_aea_nmvoc!H7</f>
        <v>101323.505263524</v>
      </c>
      <c r="J2" s="24">
        <f>[11]t_aea_nmvoc!I7</f>
        <v>99884.144824043004</v>
      </c>
      <c r="K2" s="24">
        <f>[11]t_aea_nmvoc!J7</f>
        <v>99068.066209230994</v>
      </c>
      <c r="L2" s="24">
        <f>[11]t_aea_nmvoc!K7</f>
        <v>98492.279675166006</v>
      </c>
      <c r="M2" s="24">
        <f>[11]t_aea_nmvoc!L7</f>
        <v>97983.092481129002</v>
      </c>
      <c r="N2" s="24">
        <f>[11]t_aea_nmvoc!M7</f>
        <v>97295.582022353003</v>
      </c>
      <c r="O2" s="24">
        <f>[11]t_aea_nmvoc!N7</f>
        <v>94355.010332102</v>
      </c>
      <c r="P2" s="24">
        <f>[11]t_aea_nmvoc!O7</f>
        <v>95260.173904374999</v>
      </c>
      <c r="Q2" s="24">
        <f>[11]t_aea_nmvoc!P7</f>
        <v>91849.832026835007</v>
      </c>
      <c r="S2" s="24"/>
      <c r="V2" s="34"/>
    </row>
    <row r="3" spans="1:22" ht="15" customHeight="1" x14ac:dyDescent="0.3">
      <c r="A3" s="6" t="s">
        <v>0</v>
      </c>
      <c r="B3" s="6"/>
      <c r="C3" s="25">
        <f>[11]t_aea_nmvoc!B8</f>
        <v>49594.840770235001</v>
      </c>
      <c r="D3" s="25">
        <f>[11]t_aea_nmvoc!C8</f>
        <v>50053.807073352997</v>
      </c>
      <c r="E3" s="25">
        <f>[11]t_aea_nmvoc!D8</f>
        <v>50513.978394632002</v>
      </c>
      <c r="F3" s="25">
        <f>[11]t_aea_nmvoc!E8</f>
        <v>49717.743269792998</v>
      </c>
      <c r="G3" s="25">
        <f>[11]t_aea_nmvoc!F8</f>
        <v>50332.134547128</v>
      </c>
      <c r="H3" s="25">
        <f>[11]t_aea_nmvoc!G8</f>
        <v>49493.701894035003</v>
      </c>
      <c r="I3" s="25">
        <f>[11]t_aea_nmvoc!H8</f>
        <v>49965.582697626</v>
      </c>
      <c r="J3" s="25">
        <f>[11]t_aea_nmvoc!I8</f>
        <v>51196.854610668001</v>
      </c>
      <c r="K3" s="25">
        <f>[11]t_aea_nmvoc!J8</f>
        <v>51826.106478745998</v>
      </c>
      <c r="L3" s="25">
        <f>[11]t_aea_nmvoc!K8</f>
        <v>51078.827649619001</v>
      </c>
      <c r="M3" s="25">
        <f>[11]t_aea_nmvoc!L8</f>
        <v>51678.296235633003</v>
      </c>
      <c r="N3" s="25">
        <f>[11]t_aea_nmvoc!M8</f>
        <v>51289.936303618997</v>
      </c>
      <c r="O3" s="25">
        <f>[11]t_aea_nmvoc!N8</f>
        <v>51645.961079583998</v>
      </c>
      <c r="P3" s="25">
        <f>[11]t_aea_nmvoc!O8</f>
        <v>51541.776074640999</v>
      </c>
      <c r="Q3" s="25">
        <f>[11]t_aea_nmvoc!P8</f>
        <v>50510.977484634997</v>
      </c>
      <c r="S3" s="25"/>
      <c r="V3" s="34"/>
    </row>
    <row r="4" spans="1:22" ht="15" customHeight="1" x14ac:dyDescent="0.3">
      <c r="A4" s="6" t="s">
        <v>1</v>
      </c>
      <c r="B4" s="6" t="s">
        <v>2</v>
      </c>
      <c r="C4" s="25">
        <f>[11]t_aea_nmvoc!B9</f>
        <v>47620.004925123998</v>
      </c>
      <c r="D4" s="25">
        <f>[11]t_aea_nmvoc!C9</f>
        <v>48084.595882722002</v>
      </c>
      <c r="E4" s="25">
        <f>[11]t_aea_nmvoc!D9</f>
        <v>48567.902523946002</v>
      </c>
      <c r="F4" s="25">
        <f>[11]t_aea_nmvoc!E9</f>
        <v>47810.967767417998</v>
      </c>
      <c r="G4" s="25">
        <f>[11]t_aea_nmvoc!F9</f>
        <v>48462.012954931997</v>
      </c>
      <c r="H4" s="25">
        <f>[11]t_aea_nmvoc!G9</f>
        <v>47750.229706828999</v>
      </c>
      <c r="I4" s="25">
        <f>[11]t_aea_nmvoc!H9</f>
        <v>48401.133350912998</v>
      </c>
      <c r="J4" s="25">
        <f>[11]t_aea_nmvoc!I9</f>
        <v>49781.070843091999</v>
      </c>
      <c r="K4" s="25">
        <f>[11]t_aea_nmvoc!J9</f>
        <v>50690.072171498003</v>
      </c>
      <c r="L4" s="25">
        <f>[11]t_aea_nmvoc!K9</f>
        <v>49993.455634124999</v>
      </c>
      <c r="M4" s="25">
        <f>[11]t_aea_nmvoc!L9</f>
        <v>50559.629444601</v>
      </c>
      <c r="N4" s="25">
        <f>[11]t_aea_nmvoc!M9</f>
        <v>50275.718241137998</v>
      </c>
      <c r="O4" s="25">
        <f>[11]t_aea_nmvoc!N9</f>
        <v>50745.207046415002</v>
      </c>
      <c r="P4" s="25">
        <f>[11]t_aea_nmvoc!O9</f>
        <v>50720.779093297002</v>
      </c>
      <c r="Q4" s="25">
        <f>[11]t_aea_nmvoc!P9</f>
        <v>50020.940486485997</v>
      </c>
      <c r="S4" s="25"/>
      <c r="V4" s="34"/>
    </row>
    <row r="5" spans="1:22" ht="15" customHeight="1" x14ac:dyDescent="0.3">
      <c r="A5" s="6" t="s">
        <v>3</v>
      </c>
      <c r="B5" s="6" t="s">
        <v>4</v>
      </c>
      <c r="C5" s="25">
        <f>[11]t_aea_nmvoc!B10</f>
        <v>1924.4464993869999</v>
      </c>
      <c r="D5" s="25">
        <f>[11]t_aea_nmvoc!C10</f>
        <v>1916.50716498</v>
      </c>
      <c r="E5" s="25">
        <f>[11]t_aea_nmvoc!D10</f>
        <v>1893.6514346609999</v>
      </c>
      <c r="F5" s="25">
        <f>[11]t_aea_nmvoc!E10</f>
        <v>1847.0840153040001</v>
      </c>
      <c r="G5" s="25">
        <f>[11]t_aea_nmvoc!F10</f>
        <v>1824.506707431</v>
      </c>
      <c r="H5" s="25">
        <f>[11]t_aea_nmvoc!G10</f>
        <v>1692.049710604</v>
      </c>
      <c r="I5" s="25">
        <f>[11]t_aea_nmvoc!H10</f>
        <v>1507.005871286</v>
      </c>
      <c r="J5" s="25">
        <f>[11]t_aea_nmvoc!I10</f>
        <v>1357.5379452919999</v>
      </c>
      <c r="K5" s="25">
        <f>[11]t_aea_nmvoc!J10</f>
        <v>1054.24602099</v>
      </c>
      <c r="L5" s="25">
        <f>[11]t_aea_nmvoc!K10</f>
        <v>1027.819898833</v>
      </c>
      <c r="M5" s="25">
        <f>[11]t_aea_nmvoc!L10</f>
        <v>1061.018420245</v>
      </c>
      <c r="N5" s="25">
        <f>[11]t_aea_nmvoc!M10</f>
        <v>963.85324680099995</v>
      </c>
      <c r="O5" s="25">
        <f>[11]t_aea_nmvoc!N10</f>
        <v>850.39888397499999</v>
      </c>
      <c r="P5" s="25">
        <f>[11]t_aea_nmvoc!O10</f>
        <v>775.88188720100004</v>
      </c>
      <c r="Q5" s="25">
        <f>[11]t_aea_nmvoc!P10</f>
        <v>454.010247252</v>
      </c>
      <c r="S5" s="25"/>
      <c r="V5" s="34"/>
    </row>
    <row r="6" spans="1:22" ht="15" customHeight="1" x14ac:dyDescent="0.3">
      <c r="A6" s="6" t="s">
        <v>5</v>
      </c>
      <c r="B6" s="6" t="s">
        <v>6</v>
      </c>
      <c r="C6" s="25">
        <f>[11]t_aea_nmvoc!B11</f>
        <v>50.389345724999998</v>
      </c>
      <c r="D6" s="25">
        <f>[11]t_aea_nmvoc!C11</f>
        <v>52.704025651000002</v>
      </c>
      <c r="E6" s="25">
        <f>[11]t_aea_nmvoc!D11</f>
        <v>52.424436026000002</v>
      </c>
      <c r="F6" s="25">
        <f>[11]t_aea_nmvoc!E11</f>
        <v>59.691487072000001</v>
      </c>
      <c r="G6" s="25">
        <f>[11]t_aea_nmvoc!F11</f>
        <v>45.614884764999999</v>
      </c>
      <c r="H6" s="25">
        <f>[11]t_aea_nmvoc!G11</f>
        <v>51.422476602000003</v>
      </c>
      <c r="I6" s="25">
        <f>[11]t_aea_nmvoc!H11</f>
        <v>57.443475427999999</v>
      </c>
      <c r="J6" s="25">
        <f>[11]t_aea_nmvoc!I11</f>
        <v>58.245822283999999</v>
      </c>
      <c r="K6" s="25">
        <f>[11]t_aea_nmvoc!J11</f>
        <v>81.788286257999999</v>
      </c>
      <c r="L6" s="25">
        <f>[11]t_aea_nmvoc!K11</f>
        <v>57.552116662000003</v>
      </c>
      <c r="M6" s="25">
        <f>[11]t_aea_nmvoc!L11</f>
        <v>57.648370786999998</v>
      </c>
      <c r="N6" s="25">
        <f>[11]t_aea_nmvoc!M11</f>
        <v>50.364815679000003</v>
      </c>
      <c r="O6" s="25">
        <f>[11]t_aea_nmvoc!N11</f>
        <v>50.355149193999999</v>
      </c>
      <c r="P6" s="25">
        <f>[11]t_aea_nmvoc!O11</f>
        <v>45.115094143</v>
      </c>
      <c r="Q6" s="25">
        <f>[11]t_aea_nmvoc!P11</f>
        <v>36.026750896999999</v>
      </c>
      <c r="S6" s="25"/>
      <c r="V6" s="34"/>
    </row>
    <row r="7" spans="1:22" ht="15" customHeight="1" x14ac:dyDescent="0.3">
      <c r="A7" s="6" t="s">
        <v>7</v>
      </c>
      <c r="B7" s="6" t="s">
        <v>147</v>
      </c>
      <c r="C7" s="25">
        <f>[11]t_aea_nmvoc!B12</f>
        <v>123.112372163</v>
      </c>
      <c r="D7" s="25">
        <f>[11]t_aea_nmvoc!C12</f>
        <v>139.98342956799999</v>
      </c>
      <c r="E7" s="25">
        <f>[11]t_aea_nmvoc!D12</f>
        <v>141.38435536200001</v>
      </c>
      <c r="F7" s="25">
        <f>[11]t_aea_nmvoc!E12</f>
        <v>137.584385037</v>
      </c>
      <c r="G7" s="25">
        <f>[11]t_aea_nmvoc!F12</f>
        <v>133.02065137400001</v>
      </c>
      <c r="H7" s="25">
        <f>[11]t_aea_nmvoc!G12</f>
        <v>156.96059284</v>
      </c>
      <c r="I7" s="25">
        <f>[11]t_aea_nmvoc!H12</f>
        <v>123.134304278</v>
      </c>
      <c r="J7" s="25">
        <f>[11]t_aea_nmvoc!I12</f>
        <v>146.13052632700001</v>
      </c>
      <c r="K7" s="25">
        <f>[11]t_aea_nmvoc!J12</f>
        <v>132.932023069</v>
      </c>
      <c r="L7" s="25">
        <f>[11]t_aea_nmvoc!K12</f>
        <v>179.10884036600001</v>
      </c>
      <c r="M7" s="25">
        <f>[11]t_aea_nmvoc!L12</f>
        <v>211.234479859</v>
      </c>
      <c r="N7" s="25">
        <f>[11]t_aea_nmvoc!M12</f>
        <v>209.64452785899999</v>
      </c>
      <c r="O7" s="25">
        <f>[11]t_aea_nmvoc!N12</f>
        <v>179.721073045</v>
      </c>
      <c r="P7" s="25">
        <f>[11]t_aea_nmvoc!O12</f>
        <v>189.08105890799999</v>
      </c>
      <c r="Q7" s="25">
        <f>[11]t_aea_nmvoc!P12</f>
        <v>198.673969849</v>
      </c>
      <c r="S7" s="25"/>
      <c r="V7" s="34"/>
    </row>
    <row r="8" spans="1:22" ht="15" customHeight="1" x14ac:dyDescent="0.3">
      <c r="A8" s="6" t="s">
        <v>8</v>
      </c>
      <c r="B8" s="6" t="s">
        <v>9</v>
      </c>
      <c r="C8" s="25">
        <f>[11]t_aea_nmvoc!B13</f>
        <v>58683.177528275999</v>
      </c>
      <c r="D8" s="25">
        <f>[11]t_aea_nmvoc!C13</f>
        <v>49178.729840779</v>
      </c>
      <c r="E8" s="25">
        <f>[11]t_aea_nmvoc!D13</f>
        <v>49422.299930861998</v>
      </c>
      <c r="F8" s="25">
        <f>[11]t_aea_nmvoc!E13</f>
        <v>44391.635813036999</v>
      </c>
      <c r="G8" s="25">
        <f>[11]t_aea_nmvoc!F13</f>
        <v>41345.063636872997</v>
      </c>
      <c r="H8" s="25">
        <f>[11]t_aea_nmvoc!G13</f>
        <v>38686.289112981001</v>
      </c>
      <c r="I8" s="25">
        <f>[11]t_aea_nmvoc!H13</f>
        <v>36868.587256395003</v>
      </c>
      <c r="J8" s="25">
        <f>[11]t_aea_nmvoc!I13</f>
        <v>33923.676269524003</v>
      </c>
      <c r="K8" s="25">
        <f>[11]t_aea_nmvoc!J13</f>
        <v>32688.403512292</v>
      </c>
      <c r="L8" s="25">
        <f>[11]t_aea_nmvoc!K13</f>
        <v>33018.853014824002</v>
      </c>
      <c r="M8" s="25">
        <f>[11]t_aea_nmvoc!L13</f>
        <v>32139.293418886999</v>
      </c>
      <c r="N8" s="25">
        <f>[11]t_aea_nmvoc!M13</f>
        <v>31871.301406179002</v>
      </c>
      <c r="O8" s="25">
        <f>[11]t_aea_nmvoc!N13</f>
        <v>29331.752420432</v>
      </c>
      <c r="P8" s="25">
        <f>[11]t_aea_nmvoc!O13</f>
        <v>30775.443788082001</v>
      </c>
      <c r="Q8" s="25">
        <f>[11]t_aea_nmvoc!P13</f>
        <v>28365.622791045</v>
      </c>
      <c r="S8" s="25"/>
      <c r="V8" s="34"/>
    </row>
    <row r="9" spans="1:22" ht="15" customHeight="1" x14ac:dyDescent="0.3">
      <c r="A9" s="7" t="s">
        <v>10</v>
      </c>
      <c r="B9" s="6" t="s">
        <v>11</v>
      </c>
      <c r="C9" s="25">
        <f>[11]t_aea_nmvoc!B14</f>
        <v>4334.4225902990001</v>
      </c>
      <c r="D9" s="25">
        <f>[11]t_aea_nmvoc!C14</f>
        <v>4345.4458828810002</v>
      </c>
      <c r="E9" s="25">
        <f>[11]t_aea_nmvoc!D14</f>
        <v>4348.2257080910003</v>
      </c>
      <c r="F9" s="25">
        <f>[11]t_aea_nmvoc!E14</f>
        <v>4170.4987751979997</v>
      </c>
      <c r="G9" s="25">
        <f>[11]t_aea_nmvoc!F14</f>
        <v>4037.5562204980001</v>
      </c>
      <c r="H9" s="25">
        <f>[11]t_aea_nmvoc!G14</f>
        <v>4038.843691304</v>
      </c>
      <c r="I9" s="25">
        <f>[11]t_aea_nmvoc!H14</f>
        <v>3945.1948604089998</v>
      </c>
      <c r="J9" s="25">
        <f>[11]t_aea_nmvoc!I14</f>
        <v>3317.7387825989999</v>
      </c>
      <c r="K9" s="25">
        <f>[11]t_aea_nmvoc!J14</f>
        <v>3326.5509970439998</v>
      </c>
      <c r="L9" s="25">
        <f>[11]t_aea_nmvoc!K14</f>
        <v>3581.3013611739998</v>
      </c>
      <c r="M9" s="25">
        <f>[11]t_aea_nmvoc!L14</f>
        <v>3579.603586789</v>
      </c>
      <c r="N9" s="25">
        <f>[11]t_aea_nmvoc!M14</f>
        <v>3742.9995438189999</v>
      </c>
      <c r="O9" s="25">
        <f>[11]t_aea_nmvoc!N14</f>
        <v>3904.2084426050001</v>
      </c>
      <c r="P9" s="25">
        <f>[11]t_aea_nmvoc!O14</f>
        <v>4145.091322452</v>
      </c>
      <c r="Q9" s="25">
        <f>[11]t_aea_nmvoc!P14</f>
        <v>3989.1654788219998</v>
      </c>
      <c r="S9" s="25"/>
      <c r="V9" s="34"/>
    </row>
    <row r="10" spans="1:22" ht="15" customHeight="1" x14ac:dyDescent="0.3">
      <c r="A10" s="7" t="s">
        <v>12</v>
      </c>
      <c r="B10" s="6" t="s">
        <v>13</v>
      </c>
      <c r="C10" s="25">
        <f>[11]t_aea_nmvoc!B15</f>
        <v>1310.19984856</v>
      </c>
      <c r="D10" s="25">
        <f>[11]t_aea_nmvoc!C15</f>
        <v>826.11882871099999</v>
      </c>
      <c r="E10" s="25">
        <f>[11]t_aea_nmvoc!D15</f>
        <v>1129.5919660310001</v>
      </c>
      <c r="F10" s="25">
        <f>[11]t_aea_nmvoc!E15</f>
        <v>1043.7783107370001</v>
      </c>
      <c r="G10" s="25">
        <f>[11]t_aea_nmvoc!F15</f>
        <v>486.934632373</v>
      </c>
      <c r="H10" s="25">
        <f>[11]t_aea_nmvoc!G15</f>
        <v>568.04844889599997</v>
      </c>
      <c r="I10" s="25">
        <f>[11]t_aea_nmvoc!H15</f>
        <v>652.58530760199994</v>
      </c>
      <c r="J10" s="25">
        <f>[11]t_aea_nmvoc!I15</f>
        <v>395.79826814400002</v>
      </c>
      <c r="K10" s="25">
        <f>[11]t_aea_nmvoc!J15</f>
        <v>368.26372712599999</v>
      </c>
      <c r="L10" s="25">
        <f>[11]t_aea_nmvoc!K15</f>
        <v>392.29912645500002</v>
      </c>
      <c r="M10" s="25">
        <f>[11]t_aea_nmvoc!L15</f>
        <v>291.49487073699999</v>
      </c>
      <c r="N10" s="25">
        <f>[11]t_aea_nmvoc!M15</f>
        <v>260.60503248999999</v>
      </c>
      <c r="O10" s="25">
        <f>[11]t_aea_nmvoc!N15</f>
        <v>356.61685874300002</v>
      </c>
      <c r="P10" s="25">
        <f>[11]t_aea_nmvoc!O15</f>
        <v>729.46294551999995</v>
      </c>
      <c r="Q10" s="25">
        <f>[11]t_aea_nmvoc!P15</f>
        <v>466.31613546</v>
      </c>
      <c r="S10" s="25"/>
      <c r="V10" s="34"/>
    </row>
    <row r="11" spans="1:22" ht="15" customHeight="1" x14ac:dyDescent="0.3">
      <c r="A11" s="7" t="s">
        <v>14</v>
      </c>
      <c r="B11" s="6"/>
      <c r="C11" s="25">
        <f>[11]t_aea_nmvoc!B16</f>
        <v>11124.694832761001</v>
      </c>
      <c r="D11" s="25">
        <f>[11]t_aea_nmvoc!C16</f>
        <v>9286.2138160009999</v>
      </c>
      <c r="E11" s="25">
        <f>[11]t_aea_nmvoc!D16</f>
        <v>8387.7167693190004</v>
      </c>
      <c r="F11" s="25">
        <f>[11]t_aea_nmvoc!E16</f>
        <v>6799.6982697069998</v>
      </c>
      <c r="G11" s="25">
        <f>[11]t_aea_nmvoc!F16</f>
        <v>6837.7273588090002</v>
      </c>
      <c r="H11" s="25">
        <f>[11]t_aea_nmvoc!G16</f>
        <v>6384.536241879</v>
      </c>
      <c r="I11" s="25">
        <f>[11]t_aea_nmvoc!H16</f>
        <v>5836.0996318569996</v>
      </c>
      <c r="J11" s="25">
        <f>[11]t_aea_nmvoc!I16</f>
        <v>5787.1288944050002</v>
      </c>
      <c r="K11" s="25">
        <f>[11]t_aea_nmvoc!J16</f>
        <v>5719.711380021</v>
      </c>
      <c r="L11" s="25">
        <f>[11]t_aea_nmvoc!K16</f>
        <v>5648.1737621820002</v>
      </c>
      <c r="M11" s="25">
        <f>[11]t_aea_nmvoc!L16</f>
        <v>5501.4494484019997</v>
      </c>
      <c r="N11" s="25">
        <f>[11]t_aea_nmvoc!M16</f>
        <v>5339.384264155</v>
      </c>
      <c r="O11" s="25">
        <f>[11]t_aea_nmvoc!N16</f>
        <v>4963.1189024329997</v>
      </c>
      <c r="P11" s="25">
        <f>[11]t_aea_nmvoc!O16</f>
        <v>4985.7310397239999</v>
      </c>
      <c r="Q11" s="25">
        <f>[11]t_aea_nmvoc!P16</f>
        <v>4551.6030386570001</v>
      </c>
      <c r="S11" s="25"/>
      <c r="V11" s="34"/>
    </row>
    <row r="12" spans="1:22" ht="15" customHeight="1" x14ac:dyDescent="0.3">
      <c r="A12" s="6" t="s">
        <v>15</v>
      </c>
      <c r="B12" s="6" t="s">
        <v>16</v>
      </c>
      <c r="C12" s="25">
        <f>[11]t_aea_nmvoc!B17</f>
        <v>3383.2258807560002</v>
      </c>
      <c r="D12" s="25">
        <f>[11]t_aea_nmvoc!C17</f>
        <v>3215.5709109979998</v>
      </c>
      <c r="E12" s="25">
        <f>[11]t_aea_nmvoc!D17</f>
        <v>3118.6416889840002</v>
      </c>
      <c r="F12" s="25">
        <f>[11]t_aea_nmvoc!E17</f>
        <v>2337.349448382</v>
      </c>
      <c r="G12" s="25">
        <f>[11]t_aea_nmvoc!F17</f>
        <v>2432.3021486809998</v>
      </c>
      <c r="H12" s="25">
        <f>[11]t_aea_nmvoc!G17</f>
        <v>2192.995512681</v>
      </c>
      <c r="I12" s="25">
        <f>[11]t_aea_nmvoc!H17</f>
        <v>2053.4868728329998</v>
      </c>
      <c r="J12" s="25">
        <f>[11]t_aea_nmvoc!I17</f>
        <v>2092.1470140709998</v>
      </c>
      <c r="K12" s="25">
        <f>[11]t_aea_nmvoc!J17</f>
        <v>2282.5137382359999</v>
      </c>
      <c r="L12" s="25">
        <f>[11]t_aea_nmvoc!K17</f>
        <v>2169.489922966</v>
      </c>
      <c r="M12" s="25">
        <f>[11]t_aea_nmvoc!L17</f>
        <v>2291.1948564869999</v>
      </c>
      <c r="N12" s="25">
        <f>[11]t_aea_nmvoc!M17</f>
        <v>2008.9445277899999</v>
      </c>
      <c r="O12" s="25">
        <f>[11]t_aea_nmvoc!N17</f>
        <v>2009.5280892000001</v>
      </c>
      <c r="P12" s="25">
        <f>[11]t_aea_nmvoc!O17</f>
        <v>1933.1499752560001</v>
      </c>
      <c r="Q12" s="25">
        <f>[11]t_aea_nmvoc!P17</f>
        <v>1699.0512540489999</v>
      </c>
      <c r="S12" s="25"/>
      <c r="V12" s="34"/>
    </row>
    <row r="13" spans="1:22" ht="15" customHeight="1" x14ac:dyDescent="0.3">
      <c r="A13" s="6" t="s">
        <v>17</v>
      </c>
      <c r="B13" s="6" t="s">
        <v>186</v>
      </c>
      <c r="C13" s="25">
        <f>[11]t_aea_nmvoc!B18</f>
        <v>962.64500742500002</v>
      </c>
      <c r="D13" s="25">
        <f>[11]t_aea_nmvoc!C18</f>
        <v>1131.966616764</v>
      </c>
      <c r="E13" s="25">
        <f>[11]t_aea_nmvoc!D18</f>
        <v>1146.3320597039999</v>
      </c>
      <c r="F13" s="25">
        <f>[11]t_aea_nmvoc!E18</f>
        <v>1096.1376974980001</v>
      </c>
      <c r="G13" s="25">
        <f>[11]t_aea_nmvoc!F18</f>
        <v>1085.381879453</v>
      </c>
      <c r="H13" s="25">
        <f>[11]t_aea_nmvoc!G18</f>
        <v>1204.4788879099999</v>
      </c>
      <c r="I13" s="25">
        <f>[11]t_aea_nmvoc!H18</f>
        <v>1226.8951654479999</v>
      </c>
      <c r="J13" s="25">
        <f>[11]t_aea_nmvoc!I18</f>
        <v>1192.82394623</v>
      </c>
      <c r="K13" s="25">
        <f>[11]t_aea_nmvoc!J18</f>
        <v>1211.6721860990001</v>
      </c>
      <c r="L13" s="25">
        <f>[11]t_aea_nmvoc!K18</f>
        <v>1181.7082265629999</v>
      </c>
      <c r="M13" s="25">
        <f>[11]t_aea_nmvoc!L18</f>
        <v>1208.44501582</v>
      </c>
      <c r="N13" s="25">
        <f>[11]t_aea_nmvoc!M18</f>
        <v>1189.246613217</v>
      </c>
      <c r="O13" s="25">
        <f>[11]t_aea_nmvoc!N18</f>
        <v>1052.420484711</v>
      </c>
      <c r="P13" s="25">
        <f>[11]t_aea_nmvoc!O18</f>
        <v>1209.039115865</v>
      </c>
      <c r="Q13" s="25">
        <f>[11]t_aea_nmvoc!P18</f>
        <v>1126.5648442649999</v>
      </c>
      <c r="S13" s="25"/>
      <c r="V13" s="34"/>
    </row>
    <row r="14" spans="1:22" ht="15" customHeight="1" x14ac:dyDescent="0.3">
      <c r="A14" s="6" t="s">
        <v>18</v>
      </c>
      <c r="B14" s="6" t="s">
        <v>187</v>
      </c>
      <c r="C14" s="25">
        <f>[11]t_aea_nmvoc!B19</f>
        <v>6778.8239445810004</v>
      </c>
      <c r="D14" s="25">
        <f>[11]t_aea_nmvoc!C19</f>
        <v>4938.6762882390003</v>
      </c>
      <c r="E14" s="25">
        <f>[11]t_aea_nmvoc!D19</f>
        <v>4122.743020631</v>
      </c>
      <c r="F14" s="25">
        <f>[11]t_aea_nmvoc!E19</f>
        <v>3366.2111238269999</v>
      </c>
      <c r="G14" s="25">
        <f>[11]t_aea_nmvoc!F19</f>
        <v>3320.0433306750001</v>
      </c>
      <c r="H14" s="25">
        <f>[11]t_aea_nmvoc!G19</f>
        <v>2987.0618412879999</v>
      </c>
      <c r="I14" s="25">
        <f>[11]t_aea_nmvoc!H19</f>
        <v>2555.7175935760001</v>
      </c>
      <c r="J14" s="25">
        <f>[11]t_aea_nmvoc!I19</f>
        <v>2502.1579341040001</v>
      </c>
      <c r="K14" s="25">
        <f>[11]t_aea_nmvoc!J19</f>
        <v>2225.525455686</v>
      </c>
      <c r="L14" s="25">
        <f>[11]t_aea_nmvoc!K19</f>
        <v>2296.9756126530001</v>
      </c>
      <c r="M14" s="25">
        <f>[11]t_aea_nmvoc!L19</f>
        <v>2001.809576095</v>
      </c>
      <c r="N14" s="25">
        <f>[11]t_aea_nmvoc!M19</f>
        <v>2141.1931231479998</v>
      </c>
      <c r="O14" s="25">
        <f>[11]t_aea_nmvoc!N19</f>
        <v>1901.1703285220001</v>
      </c>
      <c r="P14" s="25">
        <f>[11]t_aea_nmvoc!O19</f>
        <v>1843.541948603</v>
      </c>
      <c r="Q14" s="25">
        <f>[11]t_aea_nmvoc!P19</f>
        <v>1725.986940343</v>
      </c>
      <c r="S14" s="25"/>
      <c r="V14" s="34"/>
    </row>
    <row r="15" spans="1:22" ht="15" customHeight="1" x14ac:dyDescent="0.3">
      <c r="A15" s="7" t="s">
        <v>19</v>
      </c>
      <c r="B15" s="6" t="s">
        <v>188</v>
      </c>
      <c r="C15" s="25">
        <f>[11]t_aea_nmvoc!B20</f>
        <v>7136.6184374670001</v>
      </c>
      <c r="D15" s="25">
        <f>[11]t_aea_nmvoc!C20</f>
        <v>6723.315390746</v>
      </c>
      <c r="E15" s="25">
        <f>[11]t_aea_nmvoc!D20</f>
        <v>6722.3357567029998</v>
      </c>
      <c r="F15" s="25">
        <f>[11]t_aea_nmvoc!E20</f>
        <v>5717.6874413409996</v>
      </c>
      <c r="G15" s="25">
        <f>[11]t_aea_nmvoc!F20</f>
        <v>5913.4683678330002</v>
      </c>
      <c r="H15" s="25">
        <f>[11]t_aea_nmvoc!G20</f>
        <v>5811.8763688810004</v>
      </c>
      <c r="I15" s="25">
        <f>[11]t_aea_nmvoc!H20</f>
        <v>4631.8526136239998</v>
      </c>
      <c r="J15" s="25">
        <f>[11]t_aea_nmvoc!I20</f>
        <v>5176.1937153400004</v>
      </c>
      <c r="K15" s="25">
        <f>[11]t_aea_nmvoc!J20</f>
        <v>5042.9786008880001</v>
      </c>
      <c r="L15" s="25">
        <f>[11]t_aea_nmvoc!K20</f>
        <v>4533.7571780210001</v>
      </c>
      <c r="M15" s="25">
        <f>[11]t_aea_nmvoc!L20</f>
        <v>4320.2922060399997</v>
      </c>
      <c r="N15" s="25">
        <f>[11]t_aea_nmvoc!M20</f>
        <v>4328.2563881770002</v>
      </c>
      <c r="O15" s="25">
        <f>[11]t_aea_nmvoc!N20</f>
        <v>3346.8533600269998</v>
      </c>
      <c r="P15" s="25">
        <f>[11]t_aea_nmvoc!O20</f>
        <v>3522.0199124679998</v>
      </c>
      <c r="Q15" s="25">
        <f>[11]t_aea_nmvoc!P20</f>
        <v>3632.8409599249999</v>
      </c>
      <c r="S15" s="25"/>
      <c r="V15" s="34"/>
    </row>
    <row r="16" spans="1:22" ht="15" customHeight="1" x14ac:dyDescent="0.3">
      <c r="A16" s="7" t="s">
        <v>20</v>
      </c>
      <c r="B16" s="6" t="s">
        <v>189</v>
      </c>
      <c r="C16" s="25">
        <f>[11]t_aea_nmvoc!B21</f>
        <v>15155.280036661999</v>
      </c>
      <c r="D16" s="25">
        <f>[11]t_aea_nmvoc!C21</f>
        <v>14325.411105739</v>
      </c>
      <c r="E16" s="25">
        <f>[11]t_aea_nmvoc!D21</f>
        <v>14054.417111168999</v>
      </c>
      <c r="F16" s="25">
        <f>[11]t_aea_nmvoc!E21</f>
        <v>13119.838724161</v>
      </c>
      <c r="G16" s="25">
        <f>[11]t_aea_nmvoc!F21</f>
        <v>11996.361070471999</v>
      </c>
      <c r="H16" s="25">
        <f>[11]t_aea_nmvoc!G21</f>
        <v>10885.431381502</v>
      </c>
      <c r="I16" s="25">
        <f>[11]t_aea_nmvoc!H21</f>
        <v>11202.816458713</v>
      </c>
      <c r="J16" s="25">
        <f>[11]t_aea_nmvoc!I21</f>
        <v>10501.139747865</v>
      </c>
      <c r="K16" s="25">
        <f>[11]t_aea_nmvoc!J21</f>
        <v>9489.6399491560005</v>
      </c>
      <c r="L16" s="25">
        <f>[11]t_aea_nmvoc!K21</f>
        <v>10085.323756327</v>
      </c>
      <c r="M16" s="25">
        <f>[11]t_aea_nmvoc!L21</f>
        <v>9567.8756536130004</v>
      </c>
      <c r="N16" s="25">
        <f>[11]t_aea_nmvoc!M21</f>
        <v>9664.7642945660009</v>
      </c>
      <c r="O16" s="25">
        <f>[11]t_aea_nmvoc!N21</f>
        <v>8601.2468601580003</v>
      </c>
      <c r="P16" s="25">
        <f>[11]t_aea_nmvoc!O21</f>
        <v>9246.4347718839999</v>
      </c>
      <c r="Q16" s="25">
        <f>[11]t_aea_nmvoc!P21</f>
        <v>7803.176672783</v>
      </c>
      <c r="S16" s="25"/>
      <c r="V16" s="34"/>
    </row>
    <row r="17" spans="1:22" ht="15" customHeight="1" x14ac:dyDescent="0.3">
      <c r="A17" s="7" t="s">
        <v>21</v>
      </c>
      <c r="B17" s="6" t="s">
        <v>190</v>
      </c>
      <c r="C17" s="25">
        <f>[11]t_aea_nmvoc!B22</f>
        <v>1140.75669913</v>
      </c>
      <c r="D17" s="25">
        <f>[11]t_aea_nmvoc!C22</f>
        <v>1145.4764903319999</v>
      </c>
      <c r="E17" s="25">
        <f>[11]t_aea_nmvoc!D22</f>
        <v>1054.01760051</v>
      </c>
      <c r="F17" s="25">
        <f>[11]t_aea_nmvoc!E22</f>
        <v>1227.3814419089999</v>
      </c>
      <c r="G17" s="25">
        <f>[11]t_aea_nmvoc!F22</f>
        <v>1146.8642421520001</v>
      </c>
      <c r="H17" s="25">
        <f>[11]t_aea_nmvoc!G22</f>
        <v>1146.402037973</v>
      </c>
      <c r="I17" s="25">
        <f>[11]t_aea_nmvoc!H22</f>
        <v>1150.7342602010001</v>
      </c>
      <c r="J17" s="25">
        <f>[11]t_aea_nmvoc!I22</f>
        <v>1074.7271003610001</v>
      </c>
      <c r="K17" s="25">
        <f>[11]t_aea_nmvoc!J22</f>
        <v>1428.64250743</v>
      </c>
      <c r="L17" s="25">
        <f>[11]t_aea_nmvoc!K22</f>
        <v>1387.5592421639999</v>
      </c>
      <c r="M17" s="25">
        <f>[11]t_aea_nmvoc!L22</f>
        <v>1495.3115118979999</v>
      </c>
      <c r="N17" s="25">
        <f>[11]t_aea_nmvoc!M22</f>
        <v>1725.58019257</v>
      </c>
      <c r="O17" s="25">
        <f>[11]t_aea_nmvoc!N22</f>
        <v>1775.7651340370001</v>
      </c>
      <c r="P17" s="25">
        <f>[11]t_aea_nmvoc!O22</f>
        <v>1816.314275531</v>
      </c>
      <c r="Q17" s="25">
        <f>[11]t_aea_nmvoc!P22</f>
        <v>1747.9549950850001</v>
      </c>
      <c r="S17" s="25"/>
      <c r="V17" s="34"/>
    </row>
    <row r="18" spans="1:22" ht="15" customHeight="1" x14ac:dyDescent="0.3">
      <c r="A18" s="7" t="s">
        <v>22</v>
      </c>
      <c r="B18" s="6"/>
      <c r="C18" s="25">
        <f>[11]t_aea_nmvoc!B23</f>
        <v>3925.700047501</v>
      </c>
      <c r="D18" s="25">
        <f>[11]t_aea_nmvoc!C23</f>
        <v>3346.0367439209999</v>
      </c>
      <c r="E18" s="25">
        <f>[11]t_aea_nmvoc!D23</f>
        <v>3423.15220348</v>
      </c>
      <c r="F18" s="25">
        <f>[11]t_aea_nmvoc!E23</f>
        <v>3108.5389232590001</v>
      </c>
      <c r="G18" s="25">
        <f>[11]t_aea_nmvoc!F23</f>
        <v>2846.7924068339998</v>
      </c>
      <c r="H18" s="25">
        <f>[11]t_aea_nmvoc!G23</f>
        <v>2820.048597512</v>
      </c>
      <c r="I18" s="25">
        <f>[11]t_aea_nmvoc!H23</f>
        <v>2548.2133004289999</v>
      </c>
      <c r="J18" s="25">
        <f>[11]t_aea_nmvoc!I23</f>
        <v>2698.9212567200002</v>
      </c>
      <c r="K18" s="25">
        <f>[11]t_aea_nmvoc!J23</f>
        <v>2479.0408214489998</v>
      </c>
      <c r="L18" s="25">
        <f>[11]t_aea_nmvoc!K23</f>
        <v>2689.9824045209998</v>
      </c>
      <c r="M18" s="25">
        <f>[11]t_aea_nmvoc!L23</f>
        <v>2773.3550580900001</v>
      </c>
      <c r="N18" s="25">
        <f>[11]t_aea_nmvoc!M23</f>
        <v>2594.1190891189999</v>
      </c>
      <c r="O18" s="25">
        <f>[11]t_aea_nmvoc!N23</f>
        <v>2441.7361791190001</v>
      </c>
      <c r="P18" s="25">
        <f>[11]t_aea_nmvoc!O23</f>
        <v>2413.3295289120001</v>
      </c>
      <c r="Q18" s="25">
        <f>[11]t_aea_nmvoc!P23</f>
        <v>2166.2069474079999</v>
      </c>
      <c r="S18" s="25"/>
      <c r="V18" s="34"/>
    </row>
    <row r="19" spans="1:22" ht="15" customHeight="1" x14ac:dyDescent="0.3">
      <c r="A19" s="6" t="s">
        <v>23</v>
      </c>
      <c r="B19" s="6" t="s">
        <v>191</v>
      </c>
      <c r="C19" s="25">
        <f>[11]t_aea_nmvoc!B24</f>
        <v>1545.000092966</v>
      </c>
      <c r="D19" s="25">
        <f>[11]t_aea_nmvoc!C24</f>
        <v>1284.5012441240001</v>
      </c>
      <c r="E19" s="25">
        <f>[11]t_aea_nmvoc!D24</f>
        <v>1481.383191638</v>
      </c>
      <c r="F19" s="25">
        <f>[11]t_aea_nmvoc!E24</f>
        <v>1305.578962522</v>
      </c>
      <c r="G19" s="25">
        <f>[11]t_aea_nmvoc!F24</f>
        <v>1143.6668111629999</v>
      </c>
      <c r="H19" s="25">
        <f>[11]t_aea_nmvoc!G24</f>
        <v>1070.024460076</v>
      </c>
      <c r="I19" s="25">
        <f>[11]t_aea_nmvoc!H24</f>
        <v>1005.125651359</v>
      </c>
      <c r="J19" s="25">
        <f>[11]t_aea_nmvoc!I24</f>
        <v>977.60696256999995</v>
      </c>
      <c r="K19" s="25">
        <f>[11]t_aea_nmvoc!J24</f>
        <v>1085.566624174</v>
      </c>
      <c r="L19" s="25">
        <f>[11]t_aea_nmvoc!K24</f>
        <v>1094.9385586630001</v>
      </c>
      <c r="M19" s="25">
        <f>[11]t_aea_nmvoc!L24</f>
        <v>1170.2971962239999</v>
      </c>
      <c r="N19" s="25">
        <f>[11]t_aea_nmvoc!M24</f>
        <v>1170.799164797</v>
      </c>
      <c r="O19" s="25">
        <f>[11]t_aea_nmvoc!N24</f>
        <v>1027.4102325209999</v>
      </c>
      <c r="P19" s="25">
        <f>[11]t_aea_nmvoc!O24</f>
        <v>1055.894435921</v>
      </c>
      <c r="Q19" s="25">
        <f>[11]t_aea_nmvoc!P24</f>
        <v>906.79617637399997</v>
      </c>
      <c r="S19" s="25"/>
      <c r="V19" s="34"/>
    </row>
    <row r="20" spans="1:22" ht="15" customHeight="1" x14ac:dyDescent="0.3">
      <c r="A20" s="6" t="s">
        <v>24</v>
      </c>
      <c r="B20" s="6" t="s">
        <v>25</v>
      </c>
      <c r="C20" s="25">
        <f>[11]t_aea_nmvoc!B25</f>
        <v>2380.699954535</v>
      </c>
      <c r="D20" s="25">
        <f>[11]t_aea_nmvoc!C25</f>
        <v>2061.5354997959998</v>
      </c>
      <c r="E20" s="25">
        <f>[11]t_aea_nmvoc!D25</f>
        <v>1941.7690118420001</v>
      </c>
      <c r="F20" s="25">
        <f>[11]t_aea_nmvoc!E25</f>
        <v>1802.9599607370001</v>
      </c>
      <c r="G20" s="25">
        <f>[11]t_aea_nmvoc!F25</f>
        <v>1703.1255956719999</v>
      </c>
      <c r="H20" s="25">
        <f>[11]t_aea_nmvoc!G25</f>
        <v>1750.024137436</v>
      </c>
      <c r="I20" s="25">
        <f>[11]t_aea_nmvoc!H25</f>
        <v>1543.087649069</v>
      </c>
      <c r="J20" s="25">
        <f>[11]t_aea_nmvoc!I25</f>
        <v>1721.31429415</v>
      </c>
      <c r="K20" s="25">
        <f>[11]t_aea_nmvoc!J25</f>
        <v>1393.4741972750001</v>
      </c>
      <c r="L20" s="25">
        <f>[11]t_aea_nmvoc!K25</f>
        <v>1595.043845857</v>
      </c>
      <c r="M20" s="25">
        <f>[11]t_aea_nmvoc!L25</f>
        <v>1603.0578618659999</v>
      </c>
      <c r="N20" s="25">
        <f>[11]t_aea_nmvoc!M25</f>
        <v>1423.3199243219999</v>
      </c>
      <c r="O20" s="25">
        <f>[11]t_aea_nmvoc!N25</f>
        <v>1414.325946598</v>
      </c>
      <c r="P20" s="25">
        <f>[11]t_aea_nmvoc!O25</f>
        <v>1357.4350929909999</v>
      </c>
      <c r="Q20" s="25">
        <f>[11]t_aea_nmvoc!P25</f>
        <v>1259.4107710349999</v>
      </c>
      <c r="S20" s="25"/>
      <c r="V20" s="34"/>
    </row>
    <row r="21" spans="1:22" ht="15" customHeight="1" x14ac:dyDescent="0.3">
      <c r="A21" s="7" t="s">
        <v>26</v>
      </c>
      <c r="B21" s="6"/>
      <c r="C21" s="25">
        <f>[11]t_aea_nmvoc!B26</f>
        <v>7436.5777653060004</v>
      </c>
      <c r="D21" s="25">
        <f>[11]t_aea_nmvoc!C26</f>
        <v>4009.4565896079998</v>
      </c>
      <c r="E21" s="25">
        <f>[11]t_aea_nmvoc!D26</f>
        <v>4817.7494112670001</v>
      </c>
      <c r="F21" s="25">
        <f>[11]t_aea_nmvoc!E26</f>
        <v>3781.670719315</v>
      </c>
      <c r="G21" s="25">
        <f>[11]t_aea_nmvoc!F26</f>
        <v>3661.9539452829999</v>
      </c>
      <c r="H21" s="25">
        <f>[11]t_aea_nmvoc!G26</f>
        <v>3071.1571135049999</v>
      </c>
      <c r="I21" s="25">
        <f>[11]t_aea_nmvoc!H26</f>
        <v>3246.4971021420001</v>
      </c>
      <c r="J21" s="25">
        <f>[11]t_aea_nmvoc!I26</f>
        <v>2104.3296242890001</v>
      </c>
      <c r="K21" s="25">
        <f>[11]t_aea_nmvoc!J26</f>
        <v>2241.2185128259998</v>
      </c>
      <c r="L21" s="25">
        <f>[11]t_aea_nmvoc!K26</f>
        <v>2142.1869486400001</v>
      </c>
      <c r="M21" s="25">
        <f>[11]t_aea_nmvoc!L26</f>
        <v>2233.2634544090001</v>
      </c>
      <c r="N21" s="25">
        <f>[11]t_aea_nmvoc!M26</f>
        <v>2036.8277932430001</v>
      </c>
      <c r="O21" s="25">
        <f>[11]t_aea_nmvoc!N26</f>
        <v>1870.05353038</v>
      </c>
      <c r="P21" s="25">
        <f>[11]t_aea_nmvoc!O26</f>
        <v>2009.0569088560001</v>
      </c>
      <c r="Q21" s="25">
        <f>[11]t_aea_nmvoc!P26</f>
        <v>1995.4854406029999</v>
      </c>
      <c r="S21" s="25"/>
      <c r="V21" s="34"/>
    </row>
    <row r="22" spans="1:22" ht="15" customHeight="1" x14ac:dyDescent="0.3">
      <c r="A22" s="6" t="s">
        <v>192</v>
      </c>
      <c r="B22" s="6" t="s">
        <v>193</v>
      </c>
      <c r="C22" s="25">
        <f>[11]t_aea_nmvoc!B27</f>
        <v>5176.5162581969998</v>
      </c>
      <c r="D22" s="25">
        <f>[11]t_aea_nmvoc!C27</f>
        <v>2531.8981757910001</v>
      </c>
      <c r="E22" s="25">
        <f>[11]t_aea_nmvoc!D27</f>
        <v>3350.2198717589999</v>
      </c>
      <c r="F22" s="25">
        <f>[11]t_aea_nmvoc!E27</f>
        <v>2455.777133997</v>
      </c>
      <c r="G22" s="25">
        <f>[11]t_aea_nmvoc!F27</f>
        <v>2547.59498338</v>
      </c>
      <c r="H22" s="25">
        <f>[11]t_aea_nmvoc!G27</f>
        <v>2068.2646919180002</v>
      </c>
      <c r="I22" s="25">
        <f>[11]t_aea_nmvoc!H27</f>
        <v>2343.4835703929998</v>
      </c>
      <c r="J22" s="25">
        <f>[11]t_aea_nmvoc!I27</f>
        <v>1150.1820917590001</v>
      </c>
      <c r="K22" s="25">
        <f>[11]t_aea_nmvoc!J27</f>
        <v>1148.90965278</v>
      </c>
      <c r="L22" s="25">
        <f>[11]t_aea_nmvoc!K27</f>
        <v>1026.125664914</v>
      </c>
      <c r="M22" s="25">
        <f>[11]t_aea_nmvoc!L27</f>
        <v>1132.1137025180001</v>
      </c>
      <c r="N22" s="25">
        <f>[11]t_aea_nmvoc!M27</f>
        <v>1051.5487446760001</v>
      </c>
      <c r="O22" s="25">
        <f>[11]t_aea_nmvoc!N27</f>
        <v>854.04155023600003</v>
      </c>
      <c r="P22" s="25">
        <f>[11]t_aea_nmvoc!O27</f>
        <v>997.37971934999996</v>
      </c>
      <c r="Q22" s="25">
        <f>[11]t_aea_nmvoc!P27</f>
        <v>892.74730831199997</v>
      </c>
      <c r="S22" s="25"/>
      <c r="V22" s="34"/>
    </row>
    <row r="23" spans="1:22" ht="15" customHeight="1" x14ac:dyDescent="0.3">
      <c r="A23" s="6" t="s">
        <v>27</v>
      </c>
      <c r="B23" s="6" t="s">
        <v>194</v>
      </c>
      <c r="C23" s="25">
        <f>[11]t_aea_nmvoc!B28</f>
        <v>2260.0615071090001</v>
      </c>
      <c r="D23" s="25">
        <f>[11]t_aea_nmvoc!C28</f>
        <v>1477.558413818</v>
      </c>
      <c r="E23" s="25">
        <f>[11]t_aea_nmvoc!D28</f>
        <v>1467.529539509</v>
      </c>
      <c r="F23" s="25">
        <f>[11]t_aea_nmvoc!E28</f>
        <v>1325.8935853190001</v>
      </c>
      <c r="G23" s="25">
        <f>[11]t_aea_nmvoc!F28</f>
        <v>1114.3589619029999</v>
      </c>
      <c r="H23" s="25">
        <f>[11]t_aea_nmvoc!G28</f>
        <v>1002.8924215869999</v>
      </c>
      <c r="I23" s="25">
        <f>[11]t_aea_nmvoc!H28</f>
        <v>903.01353174899998</v>
      </c>
      <c r="J23" s="25">
        <f>[11]t_aea_nmvoc!I28</f>
        <v>954.14753252900005</v>
      </c>
      <c r="K23" s="25">
        <f>[11]t_aea_nmvoc!J28</f>
        <v>1092.3088600470001</v>
      </c>
      <c r="L23" s="25">
        <f>[11]t_aea_nmvoc!K28</f>
        <v>1116.0612837250001</v>
      </c>
      <c r="M23" s="25">
        <f>[11]t_aea_nmvoc!L28</f>
        <v>1101.1497518910001</v>
      </c>
      <c r="N23" s="25">
        <f>[11]t_aea_nmvoc!M28</f>
        <v>985.27904856700002</v>
      </c>
      <c r="O23" s="25">
        <f>[11]t_aea_nmvoc!N28</f>
        <v>1016.0119801439999</v>
      </c>
      <c r="P23" s="25">
        <f>[11]t_aea_nmvoc!O28</f>
        <v>1011.677189506</v>
      </c>
      <c r="Q23" s="25">
        <f>[11]t_aea_nmvoc!P28</f>
        <v>1102.738132292</v>
      </c>
      <c r="S23" s="25"/>
      <c r="V23" s="34"/>
    </row>
    <row r="24" spans="1:22" ht="15" customHeight="1" x14ac:dyDescent="0.3">
      <c r="A24" s="7" t="s">
        <v>28</v>
      </c>
      <c r="B24" s="6" t="s">
        <v>29</v>
      </c>
      <c r="C24" s="25">
        <f>[11]t_aea_nmvoc!B29</f>
        <v>241.530362846</v>
      </c>
      <c r="D24" s="25">
        <f>[11]t_aea_nmvoc!C29</f>
        <v>316.97380528000002</v>
      </c>
      <c r="E24" s="25">
        <f>[11]t_aea_nmvoc!D29</f>
        <v>343.13988103999998</v>
      </c>
      <c r="F24" s="25">
        <f>[11]t_aea_nmvoc!E29</f>
        <v>365.75523046900003</v>
      </c>
      <c r="G24" s="25">
        <f>[11]t_aea_nmvoc!F29</f>
        <v>273.88242727099998</v>
      </c>
      <c r="H24" s="25">
        <f>[11]t_aea_nmvoc!G29</f>
        <v>199.119382352</v>
      </c>
      <c r="I24" s="25">
        <f>[11]t_aea_nmvoc!H29</f>
        <v>169.10795876</v>
      </c>
      <c r="J24" s="25">
        <f>[11]t_aea_nmvoc!I29</f>
        <v>95.385455441999994</v>
      </c>
      <c r="K24" s="25">
        <f>[11]t_aea_nmvoc!J29</f>
        <v>102.214419987</v>
      </c>
      <c r="L24" s="25">
        <f>[11]t_aea_nmvoc!K29</f>
        <v>106.11803004399999</v>
      </c>
      <c r="M24" s="25">
        <f>[11]t_aea_nmvoc!L29</f>
        <v>74.170185152000002</v>
      </c>
      <c r="N24" s="25">
        <f>[11]t_aea_nmvoc!M29</f>
        <v>101.786810196</v>
      </c>
      <c r="O24" s="25">
        <f>[11]t_aea_nmvoc!N29</f>
        <v>130.40960247999999</v>
      </c>
      <c r="P24" s="25">
        <f>[11]t_aea_nmvoc!O29</f>
        <v>105.44258002799999</v>
      </c>
      <c r="Q24" s="25">
        <f>[11]t_aea_nmvoc!P29</f>
        <v>109.13711898</v>
      </c>
      <c r="S24" s="25"/>
      <c r="V24" s="34"/>
    </row>
    <row r="25" spans="1:22" ht="15" customHeight="1" x14ac:dyDescent="0.3">
      <c r="A25" s="7" t="s">
        <v>30</v>
      </c>
      <c r="B25" s="6" t="s">
        <v>31</v>
      </c>
      <c r="C25" s="25">
        <f>[11]t_aea_nmvoc!B30</f>
        <v>1002.569527061</v>
      </c>
      <c r="D25" s="25">
        <f>[11]t_aea_nmvoc!C30</f>
        <v>868.61125309700003</v>
      </c>
      <c r="E25" s="25">
        <f>[11]t_aea_nmvoc!D30</f>
        <v>905.08484364499998</v>
      </c>
      <c r="F25" s="25">
        <f>[11]t_aea_nmvoc!E30</f>
        <v>744.87991619499996</v>
      </c>
      <c r="G25" s="25">
        <f>[11]t_aea_nmvoc!F30</f>
        <v>455.08356247</v>
      </c>
      <c r="H25" s="25">
        <f>[11]t_aea_nmvoc!G30</f>
        <v>541.89087103500003</v>
      </c>
      <c r="I25" s="25">
        <f>[11]t_aea_nmvoc!H30</f>
        <v>483.18722963699997</v>
      </c>
      <c r="J25" s="25">
        <f>[11]t_aea_nmvoc!I30</f>
        <v>497.34518703800001</v>
      </c>
      <c r="K25" s="25">
        <f>[11]t_aea_nmvoc!J30</f>
        <v>303.17995808500001</v>
      </c>
      <c r="L25" s="25">
        <f>[11]t_aea_nmvoc!K30</f>
        <v>238.65661668499999</v>
      </c>
      <c r="M25" s="25">
        <f>[11]t_aea_nmvoc!L30</f>
        <v>267.62998363899999</v>
      </c>
      <c r="N25" s="25">
        <f>[11]t_aea_nmvoc!M30</f>
        <v>242.25671810599999</v>
      </c>
      <c r="O25" s="25">
        <f>[11]t_aea_nmvoc!N30</f>
        <v>246.28252435900001</v>
      </c>
      <c r="P25" s="25">
        <f>[11]t_aea_nmvoc!O30</f>
        <v>233.93972103799999</v>
      </c>
      <c r="Q25" s="25">
        <f>[11]t_aea_nmvoc!P30</f>
        <v>234.36238186599999</v>
      </c>
      <c r="S25" s="25"/>
      <c r="V25" s="34"/>
    </row>
    <row r="26" spans="1:22" ht="15" customHeight="1" x14ac:dyDescent="0.3">
      <c r="A26" s="7" t="s">
        <v>32</v>
      </c>
      <c r="B26" s="6" t="s">
        <v>33</v>
      </c>
      <c r="C26" s="25">
        <f>[11]t_aea_nmvoc!B31</f>
        <v>1377.3589860960001</v>
      </c>
      <c r="D26" s="25">
        <f>[11]t_aea_nmvoc!C31</f>
        <v>659.06380017499998</v>
      </c>
      <c r="E26" s="25">
        <f>[11]t_aea_nmvoc!D31</f>
        <v>643.19162419199995</v>
      </c>
      <c r="F26" s="25">
        <f>[11]t_aea_nmvoc!E31</f>
        <v>627.94482249500004</v>
      </c>
      <c r="G26" s="25">
        <f>[11]t_aea_nmvoc!F31</f>
        <v>536.14974100500001</v>
      </c>
      <c r="H26" s="25">
        <f>[11]t_aea_nmvoc!G31</f>
        <v>457.70075739200001</v>
      </c>
      <c r="I26" s="25">
        <f>[11]t_aea_nmvoc!H31</f>
        <v>508.39692284</v>
      </c>
      <c r="J26" s="25">
        <f>[11]t_aea_nmvoc!I31</f>
        <v>545.68004268599998</v>
      </c>
      <c r="K26" s="25">
        <f>[11]t_aea_nmvoc!J31</f>
        <v>594.88642758900005</v>
      </c>
      <c r="L26" s="25">
        <f>[11]t_aea_nmvoc!K31</f>
        <v>593.99646312000004</v>
      </c>
      <c r="M26" s="25">
        <f>[11]t_aea_nmvoc!L31</f>
        <v>605.74749559999998</v>
      </c>
      <c r="N26" s="25">
        <f>[11]t_aea_nmvoc!M31</f>
        <v>513.12971104999997</v>
      </c>
      <c r="O26" s="25">
        <f>[11]t_aea_nmvoc!N31</f>
        <v>484.817363586</v>
      </c>
      <c r="P26" s="25">
        <f>[11]t_aea_nmvoc!O31</f>
        <v>508.60970745600002</v>
      </c>
      <c r="Q26" s="25">
        <f>[11]t_aea_nmvoc!P31</f>
        <v>526.81372980599997</v>
      </c>
      <c r="S26" s="25"/>
      <c r="V26" s="34"/>
    </row>
    <row r="27" spans="1:22" ht="15" customHeight="1" x14ac:dyDescent="0.3">
      <c r="A27" s="7" t="s">
        <v>34</v>
      </c>
      <c r="B27" s="6"/>
      <c r="C27" s="25">
        <f>[11]t_aea_nmvoc!B32</f>
        <v>4285.1541734889997</v>
      </c>
      <c r="D27" s="25">
        <f>[11]t_aea_nmvoc!C32</f>
        <v>3076.7311776020001</v>
      </c>
      <c r="E27" s="25">
        <f>[11]t_aea_nmvoc!D32</f>
        <v>3324.9104350890002</v>
      </c>
      <c r="F27" s="25">
        <f>[11]t_aea_nmvoc!E32</f>
        <v>3411.8218430239999</v>
      </c>
      <c r="G27" s="25">
        <f>[11]t_aea_nmvoc!F32</f>
        <v>2878.496416938</v>
      </c>
      <c r="H27" s="25">
        <f>[11]t_aea_nmvoc!G32</f>
        <v>2577.7585277610001</v>
      </c>
      <c r="I27" s="25">
        <f>[11]t_aea_nmvoc!H32</f>
        <v>2364.267711127</v>
      </c>
      <c r="J27" s="25">
        <f>[11]t_aea_nmvoc!I32</f>
        <v>1557.2876477560001</v>
      </c>
      <c r="K27" s="25">
        <f>[11]t_aea_nmvoc!J32</f>
        <v>1447.7219436140001</v>
      </c>
      <c r="L27" s="25">
        <f>[11]t_aea_nmvoc!K32</f>
        <v>1392.048311643</v>
      </c>
      <c r="M27" s="25">
        <f>[11]t_aea_nmvoc!L32</f>
        <v>1249.160508124</v>
      </c>
      <c r="N27" s="25">
        <f>[11]t_aea_nmvoc!M32</f>
        <v>1206.3211741600001</v>
      </c>
      <c r="O27" s="25">
        <f>[11]t_aea_nmvoc!N32</f>
        <v>1059.9242064489999</v>
      </c>
      <c r="P27" s="25">
        <f>[11]t_aea_nmvoc!O32</f>
        <v>960.76707883799997</v>
      </c>
      <c r="Q27" s="25">
        <f>[11]t_aea_nmvoc!P32</f>
        <v>1004.572708433</v>
      </c>
      <c r="S27" s="25"/>
      <c r="V27" s="34"/>
    </row>
    <row r="28" spans="1:22" ht="15" customHeight="1" x14ac:dyDescent="0.3">
      <c r="A28" s="6" t="s">
        <v>35</v>
      </c>
      <c r="B28" s="6" t="s">
        <v>36</v>
      </c>
      <c r="C28" s="25">
        <f>[11]t_aea_nmvoc!B33</f>
        <v>4078.86671535</v>
      </c>
      <c r="D28" s="25">
        <f>[11]t_aea_nmvoc!C33</f>
        <v>2876.5914793000002</v>
      </c>
      <c r="E28" s="25">
        <f>[11]t_aea_nmvoc!D33</f>
        <v>3105.059352538</v>
      </c>
      <c r="F28" s="25">
        <f>[11]t_aea_nmvoc!E33</f>
        <v>3188.5143849340002</v>
      </c>
      <c r="G28" s="25">
        <f>[11]t_aea_nmvoc!F33</f>
        <v>2661.4110134900002</v>
      </c>
      <c r="H28" s="25">
        <f>[11]t_aea_nmvoc!G33</f>
        <v>2395.6633682070001</v>
      </c>
      <c r="I28" s="25">
        <f>[11]t_aea_nmvoc!H33</f>
        <v>2201.7914960150001</v>
      </c>
      <c r="J28" s="25">
        <f>[11]t_aea_nmvoc!I33</f>
        <v>1404.3637924750001</v>
      </c>
      <c r="K28" s="25">
        <f>[11]t_aea_nmvoc!J33</f>
        <v>1309.8138141689999</v>
      </c>
      <c r="L28" s="25">
        <f>[11]t_aea_nmvoc!K33</f>
        <v>1254.158421763</v>
      </c>
      <c r="M28" s="25">
        <f>[11]t_aea_nmvoc!L33</f>
        <v>1122.2669230450001</v>
      </c>
      <c r="N28" s="25">
        <f>[11]t_aea_nmvoc!M33</f>
        <v>1079.903202877</v>
      </c>
      <c r="O28" s="25">
        <f>[11]t_aea_nmvoc!N33</f>
        <v>958.40467505799995</v>
      </c>
      <c r="P28" s="25">
        <f>[11]t_aea_nmvoc!O33</f>
        <v>873.22907795599997</v>
      </c>
      <c r="Q28" s="25">
        <f>[11]t_aea_nmvoc!P33</f>
        <v>901.26206325199996</v>
      </c>
      <c r="S28" s="25"/>
      <c r="V28" s="34"/>
    </row>
    <row r="29" spans="1:22" ht="15" customHeight="1" x14ac:dyDescent="0.3">
      <c r="A29" s="6" t="s">
        <v>37</v>
      </c>
      <c r="B29" s="6" t="s">
        <v>38</v>
      </c>
      <c r="C29" s="25">
        <f>[11]t_aea_nmvoc!B34</f>
        <v>206.28745813899999</v>
      </c>
      <c r="D29" s="25">
        <f>[11]t_aea_nmvoc!C34</f>
        <v>200.139698302</v>
      </c>
      <c r="E29" s="25">
        <f>[11]t_aea_nmvoc!D34</f>
        <v>219.85108255099999</v>
      </c>
      <c r="F29" s="25">
        <f>[11]t_aea_nmvoc!E34</f>
        <v>223.30745809000001</v>
      </c>
      <c r="G29" s="25">
        <f>[11]t_aea_nmvoc!F34</f>
        <v>217.08540344799999</v>
      </c>
      <c r="H29" s="25">
        <f>[11]t_aea_nmvoc!G34</f>
        <v>182.09515955399999</v>
      </c>
      <c r="I29" s="25">
        <f>[11]t_aea_nmvoc!H34</f>
        <v>162.47621511200001</v>
      </c>
      <c r="J29" s="25">
        <f>[11]t_aea_nmvoc!I34</f>
        <v>152.92385528</v>
      </c>
      <c r="K29" s="25">
        <f>[11]t_aea_nmvoc!J34</f>
        <v>137.90812944499999</v>
      </c>
      <c r="L29" s="25">
        <f>[11]t_aea_nmvoc!K34</f>
        <v>137.88988988</v>
      </c>
      <c r="M29" s="25">
        <f>[11]t_aea_nmvoc!L34</f>
        <v>126.89358507999999</v>
      </c>
      <c r="N29" s="25">
        <f>[11]t_aea_nmvoc!M34</f>
        <v>126.417971283</v>
      </c>
      <c r="O29" s="25">
        <f>[11]t_aea_nmvoc!N34</f>
        <v>101.51953139</v>
      </c>
      <c r="P29" s="25">
        <f>[11]t_aea_nmvoc!O34</f>
        <v>87.538000882999995</v>
      </c>
      <c r="Q29" s="25">
        <f>[11]t_aea_nmvoc!P34</f>
        <v>103.310645181</v>
      </c>
      <c r="S29" s="25"/>
      <c r="V29" s="34"/>
    </row>
    <row r="30" spans="1:22" ht="15" customHeight="1" x14ac:dyDescent="0.3">
      <c r="A30" s="7" t="s">
        <v>39</v>
      </c>
      <c r="B30" s="6"/>
      <c r="C30" s="25">
        <f>[11]t_aea_nmvoc!B35</f>
        <v>212.314221097</v>
      </c>
      <c r="D30" s="25">
        <f>[11]t_aea_nmvoc!C35</f>
        <v>249.87495668700001</v>
      </c>
      <c r="E30" s="25">
        <f>[11]t_aea_nmvoc!D35</f>
        <v>268.766620327</v>
      </c>
      <c r="F30" s="25">
        <f>[11]t_aea_nmvoc!E35</f>
        <v>272.141395225</v>
      </c>
      <c r="G30" s="25">
        <f>[11]t_aea_nmvoc!F35</f>
        <v>273.79324493299998</v>
      </c>
      <c r="H30" s="25">
        <f>[11]t_aea_nmvoc!G35</f>
        <v>183.47569298799999</v>
      </c>
      <c r="I30" s="25">
        <f>[11]t_aea_nmvoc!H35</f>
        <v>129.633899055</v>
      </c>
      <c r="J30" s="25">
        <f>[11]t_aea_nmvoc!I35</f>
        <v>172.00054688</v>
      </c>
      <c r="K30" s="25">
        <f>[11]t_aea_nmvoc!J35</f>
        <v>144.35426707600001</v>
      </c>
      <c r="L30" s="25">
        <f>[11]t_aea_nmvoc!K35</f>
        <v>227.44981384799999</v>
      </c>
      <c r="M30" s="25">
        <f>[11]t_aea_nmvoc!L35</f>
        <v>179.93945639399999</v>
      </c>
      <c r="N30" s="25">
        <f>[11]t_aea_nmvoc!M35</f>
        <v>115.270394526</v>
      </c>
      <c r="O30" s="25">
        <f>[11]t_aea_nmvoc!N35</f>
        <v>150.71945605600001</v>
      </c>
      <c r="P30" s="25">
        <f>[11]t_aea_nmvoc!O35</f>
        <v>99.243995376000001</v>
      </c>
      <c r="Q30" s="25">
        <f>[11]t_aea_nmvoc!P35</f>
        <v>137.987183219</v>
      </c>
      <c r="S30" s="25"/>
      <c r="V30" s="34"/>
    </row>
    <row r="31" spans="1:22" ht="15" customHeight="1" x14ac:dyDescent="0.3">
      <c r="A31" s="6" t="s">
        <v>40</v>
      </c>
      <c r="B31" s="6" t="s">
        <v>41</v>
      </c>
      <c r="C31" s="25">
        <f>[11]t_aea_nmvoc!B36</f>
        <v>184.52213584500001</v>
      </c>
      <c r="D31" s="25">
        <f>[11]t_aea_nmvoc!C36</f>
        <v>208.76404506899999</v>
      </c>
      <c r="E31" s="25">
        <f>[11]t_aea_nmvoc!D36</f>
        <v>226.690395454</v>
      </c>
      <c r="F31" s="25">
        <f>[11]t_aea_nmvoc!E36</f>
        <v>224.87341595699999</v>
      </c>
      <c r="G31" s="25">
        <f>[11]t_aea_nmvoc!F36</f>
        <v>232.405573573</v>
      </c>
      <c r="H31" s="25">
        <f>[11]t_aea_nmvoc!G36</f>
        <v>137.70610058099999</v>
      </c>
      <c r="I31" s="25">
        <f>[11]t_aea_nmvoc!H36</f>
        <v>90.382123118999999</v>
      </c>
      <c r="J31" s="25">
        <f>[11]t_aea_nmvoc!I36</f>
        <v>138.731778628</v>
      </c>
      <c r="K31" s="25">
        <f>[11]t_aea_nmvoc!J36</f>
        <v>111.248595241</v>
      </c>
      <c r="L31" s="25">
        <f>[11]t_aea_nmvoc!K36</f>
        <v>191.84442276199999</v>
      </c>
      <c r="M31" s="25">
        <f>[11]t_aea_nmvoc!L36</f>
        <v>147.204305162</v>
      </c>
      <c r="N31" s="25">
        <f>[11]t_aea_nmvoc!M36</f>
        <v>82.753792438999994</v>
      </c>
      <c r="O31" s="25">
        <f>[11]t_aea_nmvoc!N36</f>
        <v>113.33571162699999</v>
      </c>
      <c r="P31" s="25">
        <f>[11]t_aea_nmvoc!O36</f>
        <v>73.310742258000005</v>
      </c>
      <c r="Q31" s="25">
        <f>[11]t_aea_nmvoc!P36</f>
        <v>104.015981388</v>
      </c>
      <c r="S31" s="25"/>
      <c r="V31" s="34"/>
    </row>
    <row r="32" spans="1:22" ht="15" customHeight="1" x14ac:dyDescent="0.3">
      <c r="A32" s="6" t="s">
        <v>42</v>
      </c>
      <c r="B32" s="6" t="s">
        <v>43</v>
      </c>
      <c r="C32" s="25">
        <f>[11]t_aea_nmvoc!B37</f>
        <v>27.792085252</v>
      </c>
      <c r="D32" s="25">
        <f>[11]t_aea_nmvoc!C37</f>
        <v>41.110911618000003</v>
      </c>
      <c r="E32" s="25">
        <f>[11]t_aea_nmvoc!D37</f>
        <v>42.076224871999997</v>
      </c>
      <c r="F32" s="25">
        <f>[11]t_aea_nmvoc!E37</f>
        <v>47.267979267999998</v>
      </c>
      <c r="G32" s="25">
        <f>[11]t_aea_nmvoc!F37</f>
        <v>41.387671359999999</v>
      </c>
      <c r="H32" s="25">
        <f>[11]t_aea_nmvoc!G37</f>
        <v>45.769592408000001</v>
      </c>
      <c r="I32" s="25">
        <f>[11]t_aea_nmvoc!H37</f>
        <v>39.251775936000001</v>
      </c>
      <c r="J32" s="25">
        <f>[11]t_aea_nmvoc!I37</f>
        <v>33.268768252000001</v>
      </c>
      <c r="K32" s="25">
        <f>[11]t_aea_nmvoc!J37</f>
        <v>33.105671835000003</v>
      </c>
      <c r="L32" s="25">
        <f>[11]t_aea_nmvoc!K37</f>
        <v>35.605391085999997</v>
      </c>
      <c r="M32" s="25">
        <f>[11]t_aea_nmvoc!L37</f>
        <v>32.735151232</v>
      </c>
      <c r="N32" s="25">
        <f>[11]t_aea_nmvoc!M37</f>
        <v>32.516602085999999</v>
      </c>
      <c r="O32" s="25">
        <f>[11]t_aea_nmvoc!N37</f>
        <v>37.383744428999997</v>
      </c>
      <c r="P32" s="25">
        <f>[11]t_aea_nmvoc!O37</f>
        <v>25.933253118</v>
      </c>
      <c r="Q32" s="25">
        <f>[11]t_aea_nmvoc!P37</f>
        <v>33.971201829999998</v>
      </c>
      <c r="S32" s="25"/>
      <c r="V32" s="34"/>
    </row>
    <row r="33" spans="1:22" ht="15" customHeight="1" x14ac:dyDescent="0.3">
      <c r="A33" s="6" t="s">
        <v>44</v>
      </c>
      <c r="B33" s="6" t="s">
        <v>45</v>
      </c>
      <c r="C33" s="25">
        <f>[11]t_aea_nmvoc!B38</f>
        <v>3756.4402661170002</v>
      </c>
      <c r="D33" s="25">
        <f>[11]t_aea_nmvoc!C38</f>
        <v>3919.399229308</v>
      </c>
      <c r="E33" s="25">
        <f>[11]t_aea_nmvoc!D38</f>
        <v>4114.9388131449996</v>
      </c>
      <c r="F33" s="25">
        <f>[11]t_aea_nmvoc!E38</f>
        <v>3911.4673807119998</v>
      </c>
      <c r="G33" s="25">
        <f>[11]t_aea_nmvoc!F38</f>
        <v>3573.43316972</v>
      </c>
      <c r="H33" s="25">
        <f>[11]t_aea_nmvoc!G38</f>
        <v>3537.6912077460001</v>
      </c>
      <c r="I33" s="25">
        <f>[11]t_aea_nmvoc!H38</f>
        <v>3427.827038508</v>
      </c>
      <c r="J33" s="25">
        <f>[11]t_aea_nmvoc!I38</f>
        <v>3678.0575264839999</v>
      </c>
      <c r="K33" s="25">
        <f>[11]t_aea_nmvoc!J38</f>
        <v>3628.2499590849998</v>
      </c>
      <c r="L33" s="25">
        <f>[11]t_aea_nmvoc!K38</f>
        <v>3514.9312544909999</v>
      </c>
      <c r="M33" s="25">
        <f>[11]t_aea_nmvoc!L38</f>
        <v>3332.4009040719998</v>
      </c>
      <c r="N33" s="25">
        <f>[11]t_aea_nmvoc!M38</f>
        <v>3396.292584886</v>
      </c>
      <c r="O33" s="25">
        <f>[11]t_aea_nmvoc!N38</f>
        <v>3253.3245412910001</v>
      </c>
      <c r="P33" s="25">
        <f>[11]t_aea_nmvoc!O38</f>
        <v>3086.4533836529999</v>
      </c>
      <c r="Q33" s="25">
        <f>[11]t_aea_nmvoc!P38</f>
        <v>3049.2987396220001</v>
      </c>
      <c r="S33" s="25"/>
      <c r="V33" s="34"/>
    </row>
    <row r="34" spans="1:22" ht="15" customHeight="1" x14ac:dyDescent="0.3">
      <c r="A34" s="6" t="s">
        <v>46</v>
      </c>
      <c r="B34" s="6"/>
      <c r="C34" s="25">
        <f>[11]t_aea_nmvoc!B39</f>
        <v>1685.9257163489999</v>
      </c>
      <c r="D34" s="25">
        <f>[11]t_aea_nmvoc!C39</f>
        <v>1237.4788553640001</v>
      </c>
      <c r="E34" s="25">
        <f>[11]t_aea_nmvoc!D39</f>
        <v>1116.986988208</v>
      </c>
      <c r="F34" s="25">
        <f>[11]t_aea_nmvoc!E39</f>
        <v>1116.4431418260001</v>
      </c>
      <c r="G34" s="25">
        <f>[11]t_aea_nmvoc!F39</f>
        <v>1122.6299414729999</v>
      </c>
      <c r="H34" s="25">
        <f>[11]t_aea_nmvoc!G39</f>
        <v>1063.852849939</v>
      </c>
      <c r="I34" s="25">
        <f>[11]t_aea_nmvoc!H39</f>
        <v>1014.40083342</v>
      </c>
      <c r="J34" s="25">
        <f>[11]t_aea_nmvoc!I39</f>
        <v>1004.862284039</v>
      </c>
      <c r="K34" s="25">
        <f>[11]t_aea_nmvoc!J39</f>
        <v>944.49335198699998</v>
      </c>
      <c r="L34" s="25">
        <f>[11]t_aea_nmvoc!K39</f>
        <v>914.30745996400003</v>
      </c>
      <c r="M34" s="25">
        <f>[11]t_aea_nmvoc!L39</f>
        <v>918.29459865900003</v>
      </c>
      <c r="N34" s="25">
        <f>[11]t_aea_nmvoc!M39</f>
        <v>845.91938031899997</v>
      </c>
      <c r="O34" s="25">
        <f>[11]t_aea_nmvoc!N39</f>
        <v>783.34978581500002</v>
      </c>
      <c r="P34" s="25">
        <f>[11]t_aea_nmvoc!O39</f>
        <v>667.19987760799995</v>
      </c>
      <c r="Q34" s="25">
        <f>[11]t_aea_nmvoc!P39</f>
        <v>635.35661780400005</v>
      </c>
      <c r="S34" s="25"/>
      <c r="V34" s="34"/>
    </row>
    <row r="35" spans="1:22" ht="15" customHeight="1" x14ac:dyDescent="0.3">
      <c r="A35" s="6" t="s">
        <v>47</v>
      </c>
      <c r="B35" s="6" t="s">
        <v>48</v>
      </c>
      <c r="C35" s="25">
        <f>[11]t_aea_nmvoc!B40</f>
        <v>15.464190972999999</v>
      </c>
      <c r="D35" s="25">
        <f>[11]t_aea_nmvoc!C40</f>
        <v>14.909929578</v>
      </c>
      <c r="E35" s="25">
        <f>[11]t_aea_nmvoc!D40</f>
        <v>15.758173172999999</v>
      </c>
      <c r="F35" s="25">
        <f>[11]t_aea_nmvoc!E40</f>
        <v>17.663603279</v>
      </c>
      <c r="G35" s="25">
        <f>[11]t_aea_nmvoc!F40</f>
        <v>20.777222707</v>
      </c>
      <c r="H35" s="25">
        <f>[11]t_aea_nmvoc!G40</f>
        <v>22.741238754000001</v>
      </c>
      <c r="I35" s="25">
        <f>[11]t_aea_nmvoc!H40</f>
        <v>26.360976878999999</v>
      </c>
      <c r="J35" s="25">
        <f>[11]t_aea_nmvoc!I40</f>
        <v>28.641910538000001</v>
      </c>
      <c r="K35" s="25">
        <f>[11]t_aea_nmvoc!J40</f>
        <v>20.549563618000001</v>
      </c>
      <c r="L35" s="25">
        <f>[11]t_aea_nmvoc!K40</f>
        <v>21.984306569000001</v>
      </c>
      <c r="M35" s="25">
        <f>[11]t_aea_nmvoc!L40</f>
        <v>21.871671241000001</v>
      </c>
      <c r="N35" s="25">
        <f>[11]t_aea_nmvoc!M40</f>
        <v>22.617659561</v>
      </c>
      <c r="O35" s="25">
        <f>[11]t_aea_nmvoc!N40</f>
        <v>20.102229980000001</v>
      </c>
      <c r="P35" s="25">
        <f>[11]t_aea_nmvoc!O40</f>
        <v>20.313585828000001</v>
      </c>
      <c r="Q35" s="25">
        <f>[11]t_aea_nmvoc!P40</f>
        <v>22.864931846000001</v>
      </c>
      <c r="S35" s="25"/>
      <c r="V35" s="34"/>
    </row>
    <row r="36" spans="1:22" ht="15" customHeight="1" x14ac:dyDescent="0.3">
      <c r="A36" s="6" t="s">
        <v>49</v>
      </c>
      <c r="B36" s="6" t="s">
        <v>50</v>
      </c>
      <c r="C36" s="25">
        <f>[11]t_aea_nmvoc!B41</f>
        <v>1670.4615253760001</v>
      </c>
      <c r="D36" s="25">
        <f>[11]t_aea_nmvoc!C41</f>
        <v>1222.5689257859999</v>
      </c>
      <c r="E36" s="25">
        <f>[11]t_aea_nmvoc!D41</f>
        <v>1101.228815035</v>
      </c>
      <c r="F36" s="25">
        <f>[11]t_aea_nmvoc!E41</f>
        <v>1098.7795385469999</v>
      </c>
      <c r="G36" s="25">
        <f>[11]t_aea_nmvoc!F41</f>
        <v>1101.852718766</v>
      </c>
      <c r="H36" s="25">
        <f>[11]t_aea_nmvoc!G41</f>
        <v>1041.1116111849999</v>
      </c>
      <c r="I36" s="25">
        <f>[11]t_aea_nmvoc!H41</f>
        <v>988.03985654099995</v>
      </c>
      <c r="J36" s="25">
        <f>[11]t_aea_nmvoc!I41</f>
        <v>976.22037350100004</v>
      </c>
      <c r="K36" s="25">
        <f>[11]t_aea_nmvoc!J41</f>
        <v>923.943788369</v>
      </c>
      <c r="L36" s="25">
        <f>[11]t_aea_nmvoc!K41</f>
        <v>892.32315339499996</v>
      </c>
      <c r="M36" s="25">
        <f>[11]t_aea_nmvoc!L41</f>
        <v>896.42292741799997</v>
      </c>
      <c r="N36" s="25">
        <f>[11]t_aea_nmvoc!M41</f>
        <v>823.30172075799999</v>
      </c>
      <c r="O36" s="25">
        <f>[11]t_aea_nmvoc!N41</f>
        <v>763.24755583499996</v>
      </c>
      <c r="P36" s="25">
        <f>[11]t_aea_nmvoc!O41</f>
        <v>646.88629177999997</v>
      </c>
      <c r="Q36" s="25">
        <f>[11]t_aea_nmvoc!P41</f>
        <v>612.49168595799995</v>
      </c>
      <c r="S36" s="25"/>
      <c r="V36" s="34"/>
    </row>
    <row r="37" spans="1:22" ht="15" customHeight="1" x14ac:dyDescent="0.3">
      <c r="A37" s="6" t="s">
        <v>51</v>
      </c>
      <c r="B37" s="6" t="s">
        <v>52</v>
      </c>
      <c r="C37" s="25">
        <f>[11]t_aea_nmvoc!B42</f>
        <v>6112.6895641729998</v>
      </c>
      <c r="D37" s="25">
        <f>[11]t_aea_nmvoc!C42</f>
        <v>4790.3828570369997</v>
      </c>
      <c r="E37" s="25">
        <f>[11]t_aea_nmvoc!D42</f>
        <v>4383.6977127290002</v>
      </c>
      <c r="F37" s="25">
        <f>[11]t_aea_nmvoc!E42</f>
        <v>4241.1579673320002</v>
      </c>
      <c r="G37" s="25">
        <f>[11]t_aea_nmvoc!F42</f>
        <v>4081.1154294980001</v>
      </c>
      <c r="H37" s="25">
        <f>[11]t_aea_nmvoc!G42</f>
        <v>3873.2606914789999</v>
      </c>
      <c r="I37" s="25">
        <f>[11]t_aea_nmvoc!H42</f>
        <v>3555.993586907</v>
      </c>
      <c r="J37" s="25">
        <f>[11]t_aea_nmvoc!I42</f>
        <v>3395.04747911</v>
      </c>
      <c r="K37" s="25">
        <f>[11]t_aea_nmvoc!J42</f>
        <v>3269.6876841029998</v>
      </c>
      <c r="L37" s="25">
        <f>[11]t_aea_nmvoc!K42</f>
        <v>3194.3418062810001</v>
      </c>
      <c r="M37" s="25">
        <f>[11]t_aea_nmvoc!L42</f>
        <v>2936.4139526210001</v>
      </c>
      <c r="N37" s="25">
        <f>[11]t_aea_nmvoc!M42</f>
        <v>2877.4886237290002</v>
      </c>
      <c r="O37" s="25">
        <f>[11]t_aea_nmvoc!N42</f>
        <v>3270.7781125759998</v>
      </c>
      <c r="P37" s="25">
        <f>[11]t_aea_nmvoc!O42</f>
        <v>2809.3828217380001</v>
      </c>
      <c r="Q37" s="25">
        <f>[11]t_aea_nmvoc!P42</f>
        <v>2840.8675138899998</v>
      </c>
      <c r="S37" s="25"/>
      <c r="V37" s="34"/>
    </row>
    <row r="38" spans="1:22" ht="15" customHeight="1" x14ac:dyDescent="0.3">
      <c r="A38" s="6" t="s">
        <v>53</v>
      </c>
      <c r="B38" s="6"/>
      <c r="C38" s="25">
        <f>[11]t_aea_nmvoc!B43</f>
        <v>4619.0844513510001</v>
      </c>
      <c r="D38" s="25">
        <f>[11]t_aea_nmvoc!C43</f>
        <v>3876.0405314690001</v>
      </c>
      <c r="E38" s="25">
        <f>[11]t_aea_nmvoc!D43</f>
        <v>3479.4826036909999</v>
      </c>
      <c r="F38" s="25">
        <f>[11]t_aea_nmvoc!E43</f>
        <v>3043.3618585600002</v>
      </c>
      <c r="G38" s="25">
        <f>[11]t_aea_nmvoc!F43</f>
        <v>2731.9455554589999</v>
      </c>
      <c r="H38" s="25">
        <f>[11]t_aea_nmvoc!G43</f>
        <v>2481.2517835499998</v>
      </c>
      <c r="I38" s="25">
        <f>[11]t_aea_nmvoc!H43</f>
        <v>2479.6242878329999</v>
      </c>
      <c r="J38" s="25">
        <f>[11]t_aea_nmvoc!I43</f>
        <v>2645.8613570960001</v>
      </c>
      <c r="K38" s="25">
        <f>[11]t_aea_nmvoc!J43</f>
        <v>2562.7156402579999</v>
      </c>
      <c r="L38" s="25">
        <f>[11]t_aea_nmvoc!K43</f>
        <v>2569.7708472529998</v>
      </c>
      <c r="M38" s="25">
        <f>[11]t_aea_nmvoc!L43</f>
        <v>2648.5679656809998</v>
      </c>
      <c r="N38" s="25">
        <f>[11]t_aea_nmvoc!M43</f>
        <v>2703.7494321569998</v>
      </c>
      <c r="O38" s="25">
        <f>[11]t_aea_nmvoc!N43</f>
        <v>2323.7285635829999</v>
      </c>
      <c r="P38" s="25">
        <f>[11]t_aea_nmvoc!O43</f>
        <v>2526.3279811279999</v>
      </c>
      <c r="Q38" s="25">
        <f>[11]t_aea_nmvoc!P43</f>
        <v>2493.7979490100001</v>
      </c>
      <c r="S38" s="25"/>
      <c r="V38" s="34"/>
    </row>
    <row r="39" spans="1:22" ht="15" customHeight="1" x14ac:dyDescent="0.3">
      <c r="A39" s="6" t="s">
        <v>54</v>
      </c>
      <c r="B39" s="6" t="s">
        <v>55</v>
      </c>
      <c r="C39" s="25">
        <f>[11]t_aea_nmvoc!B44</f>
        <v>2473.179700915</v>
      </c>
      <c r="D39" s="25">
        <f>[11]t_aea_nmvoc!C44</f>
        <v>1936.9059037330001</v>
      </c>
      <c r="E39" s="25">
        <f>[11]t_aea_nmvoc!D44</f>
        <v>1731.81144107</v>
      </c>
      <c r="F39" s="25">
        <f>[11]t_aea_nmvoc!E44</f>
        <v>1459.8541087010001</v>
      </c>
      <c r="G39" s="25">
        <f>[11]t_aea_nmvoc!F44</f>
        <v>1411.4201948</v>
      </c>
      <c r="H39" s="25">
        <f>[11]t_aea_nmvoc!G44</f>
        <v>1341.40623968</v>
      </c>
      <c r="I39" s="25">
        <f>[11]t_aea_nmvoc!H44</f>
        <v>1336.7273818460001</v>
      </c>
      <c r="J39" s="25">
        <f>[11]t_aea_nmvoc!I44</f>
        <v>1383.5298462159999</v>
      </c>
      <c r="K39" s="25">
        <f>[11]t_aea_nmvoc!J44</f>
        <v>1407.9197461809999</v>
      </c>
      <c r="L39" s="25">
        <f>[11]t_aea_nmvoc!K44</f>
        <v>1403.9352833959999</v>
      </c>
      <c r="M39" s="25">
        <f>[11]t_aea_nmvoc!L44</f>
        <v>1380.9518250440001</v>
      </c>
      <c r="N39" s="25">
        <f>[11]t_aea_nmvoc!M44</f>
        <v>1338.4253636359999</v>
      </c>
      <c r="O39" s="25">
        <f>[11]t_aea_nmvoc!N44</f>
        <v>1142.107906407</v>
      </c>
      <c r="P39" s="25">
        <f>[11]t_aea_nmvoc!O44</f>
        <v>1168.8425939369999</v>
      </c>
      <c r="Q39" s="25">
        <f>[11]t_aea_nmvoc!P44</f>
        <v>1085.775772293</v>
      </c>
      <c r="S39" s="25"/>
      <c r="V39" s="34"/>
    </row>
    <row r="40" spans="1:22" ht="15" customHeight="1" x14ac:dyDescent="0.3">
      <c r="A40" s="6" t="s">
        <v>56</v>
      </c>
      <c r="B40" s="6" t="s">
        <v>148</v>
      </c>
      <c r="C40" s="25">
        <f>[11]t_aea_nmvoc!B45</f>
        <v>367.486390126</v>
      </c>
      <c r="D40" s="25">
        <f>[11]t_aea_nmvoc!C45</f>
        <v>319.28028612700001</v>
      </c>
      <c r="E40" s="25">
        <f>[11]t_aea_nmvoc!D45</f>
        <v>292.70277338400001</v>
      </c>
      <c r="F40" s="25">
        <f>[11]t_aea_nmvoc!E45</f>
        <v>239.10547180099999</v>
      </c>
      <c r="G40" s="25">
        <f>[11]t_aea_nmvoc!F45</f>
        <v>227.03430493600001</v>
      </c>
      <c r="H40" s="25">
        <f>[11]t_aea_nmvoc!G45</f>
        <v>197.139872489</v>
      </c>
      <c r="I40" s="25">
        <f>[11]t_aea_nmvoc!H45</f>
        <v>173.43507977199999</v>
      </c>
      <c r="J40" s="25">
        <f>[11]t_aea_nmvoc!I45</f>
        <v>298.29792918599998</v>
      </c>
      <c r="K40" s="25">
        <f>[11]t_aea_nmvoc!J45</f>
        <v>149.39781872200001</v>
      </c>
      <c r="L40" s="25">
        <f>[11]t_aea_nmvoc!K45</f>
        <v>137.98310009900001</v>
      </c>
      <c r="M40" s="25">
        <f>[11]t_aea_nmvoc!L45</f>
        <v>134.39183966900001</v>
      </c>
      <c r="N40" s="25">
        <f>[11]t_aea_nmvoc!M45</f>
        <v>117.99891961900001</v>
      </c>
      <c r="O40" s="25">
        <f>[11]t_aea_nmvoc!N45</f>
        <v>112.469221029</v>
      </c>
      <c r="P40" s="25">
        <f>[11]t_aea_nmvoc!O45</f>
        <v>106.623443266</v>
      </c>
      <c r="Q40" s="25">
        <f>[11]t_aea_nmvoc!P45</f>
        <v>86.375651606999995</v>
      </c>
      <c r="S40" s="25"/>
      <c r="V40" s="34"/>
    </row>
    <row r="41" spans="1:22" ht="15" customHeight="1" x14ac:dyDescent="0.3">
      <c r="A41" s="6" t="s">
        <v>57</v>
      </c>
      <c r="B41" s="6" t="s">
        <v>149</v>
      </c>
      <c r="C41" s="25">
        <f>[11]t_aea_nmvoc!B46</f>
        <v>1778.418360311</v>
      </c>
      <c r="D41" s="25">
        <f>[11]t_aea_nmvoc!C46</f>
        <v>1619.8543416099999</v>
      </c>
      <c r="E41" s="25">
        <f>[11]t_aea_nmvoc!D46</f>
        <v>1454.9683892370001</v>
      </c>
      <c r="F41" s="25">
        <f>[11]t_aea_nmvoc!E46</f>
        <v>1344.4022780580001</v>
      </c>
      <c r="G41" s="25">
        <f>[11]t_aea_nmvoc!F46</f>
        <v>1093.4910557220001</v>
      </c>
      <c r="H41" s="25">
        <f>[11]t_aea_nmvoc!G46</f>
        <v>942.705671381</v>
      </c>
      <c r="I41" s="25">
        <f>[11]t_aea_nmvoc!H46</f>
        <v>969.46182621499997</v>
      </c>
      <c r="J41" s="25">
        <f>[11]t_aea_nmvoc!I46</f>
        <v>964.03358169399996</v>
      </c>
      <c r="K41" s="25">
        <f>[11]t_aea_nmvoc!J46</f>
        <v>1005.3980753549999</v>
      </c>
      <c r="L41" s="25">
        <f>[11]t_aea_nmvoc!K46</f>
        <v>1027.8524637580001</v>
      </c>
      <c r="M41" s="25">
        <f>[11]t_aea_nmvoc!L46</f>
        <v>1133.2243009690001</v>
      </c>
      <c r="N41" s="25">
        <f>[11]t_aea_nmvoc!M46</f>
        <v>1247.3251489019999</v>
      </c>
      <c r="O41" s="25">
        <f>[11]t_aea_nmvoc!N46</f>
        <v>1069.1514361469999</v>
      </c>
      <c r="P41" s="25">
        <f>[11]t_aea_nmvoc!O46</f>
        <v>1250.8619439250001</v>
      </c>
      <c r="Q41" s="25">
        <f>[11]t_aea_nmvoc!P46</f>
        <v>1321.6465251100001</v>
      </c>
      <c r="S41" s="25"/>
      <c r="V41" s="34"/>
    </row>
    <row r="42" spans="1:22" ht="15" customHeight="1" x14ac:dyDescent="0.3">
      <c r="A42" s="6" t="s">
        <v>58</v>
      </c>
      <c r="B42" s="6"/>
      <c r="C42" s="25">
        <f>[11]t_aea_nmvoc!B47</f>
        <v>1945.2938604650001</v>
      </c>
      <c r="D42" s="25">
        <f>[11]t_aea_nmvoc!C47</f>
        <v>1624.4140464459999</v>
      </c>
      <c r="E42" s="25">
        <f>[11]t_aea_nmvoc!D47</f>
        <v>1623.7979565170001</v>
      </c>
      <c r="F42" s="25">
        <f>[11]t_aea_nmvoc!E47</f>
        <v>1404.8764495630001</v>
      </c>
      <c r="G42" s="25">
        <f>[11]t_aea_nmvoc!F47</f>
        <v>1298.5064840309999</v>
      </c>
      <c r="H42" s="25">
        <f>[11]t_aea_nmvoc!G47</f>
        <v>1130.575804625</v>
      </c>
      <c r="I42" s="25">
        <f>[11]t_aea_nmvoc!H47</f>
        <v>1149.675161143</v>
      </c>
      <c r="J42" s="25">
        <f>[11]t_aea_nmvoc!I47</f>
        <v>1117.3397171669999</v>
      </c>
      <c r="K42" s="25">
        <f>[11]t_aea_nmvoc!J47</f>
        <v>1114.4823014189999</v>
      </c>
      <c r="L42" s="25">
        <f>[11]t_aea_nmvoc!K47</f>
        <v>1073.628109735</v>
      </c>
      <c r="M42" s="25">
        <f>[11]t_aea_nmvoc!L47</f>
        <v>1105.5647460350001</v>
      </c>
      <c r="N42" s="25">
        <f>[11]t_aea_nmvoc!M47</f>
        <v>1136.2918478669999</v>
      </c>
      <c r="O42" s="25">
        <f>[11]t_aea_nmvoc!N47</f>
        <v>765.77403909999998</v>
      </c>
      <c r="P42" s="25">
        <f>[11]t_aea_nmvoc!O47</f>
        <v>843.42707392399996</v>
      </c>
      <c r="Q42" s="25">
        <f>[11]t_aea_nmvoc!P47</f>
        <v>950.64121085399995</v>
      </c>
      <c r="S42" s="25"/>
      <c r="V42" s="34"/>
    </row>
    <row r="43" spans="1:22" ht="15" customHeight="1" x14ac:dyDescent="0.3">
      <c r="A43" s="6" t="s">
        <v>59</v>
      </c>
      <c r="B43" s="6" t="s">
        <v>60</v>
      </c>
      <c r="C43" s="25">
        <f>[11]t_aea_nmvoc!B48</f>
        <v>738.26775669599999</v>
      </c>
      <c r="D43" s="25">
        <f>[11]t_aea_nmvoc!C48</f>
        <v>564.84299968599998</v>
      </c>
      <c r="E43" s="25">
        <f>[11]t_aea_nmvoc!D48</f>
        <v>498.52144994700001</v>
      </c>
      <c r="F43" s="25">
        <f>[11]t_aea_nmvoc!E48</f>
        <v>422.40510419200001</v>
      </c>
      <c r="G43" s="25">
        <f>[11]t_aea_nmvoc!F48</f>
        <v>431.84522887100002</v>
      </c>
      <c r="H43" s="25">
        <f>[11]t_aea_nmvoc!G48</f>
        <v>328.92998188299998</v>
      </c>
      <c r="I43" s="25">
        <f>[11]t_aea_nmvoc!H48</f>
        <v>270.379682414</v>
      </c>
      <c r="J43" s="25">
        <f>[11]t_aea_nmvoc!I48</f>
        <v>230.599557127</v>
      </c>
      <c r="K43" s="25">
        <f>[11]t_aea_nmvoc!J48</f>
        <v>211.45504446800001</v>
      </c>
      <c r="L43" s="25">
        <f>[11]t_aea_nmvoc!K48</f>
        <v>200.07090575300001</v>
      </c>
      <c r="M43" s="25">
        <f>[11]t_aea_nmvoc!L48</f>
        <v>201.832973047</v>
      </c>
      <c r="N43" s="25">
        <f>[11]t_aea_nmvoc!M48</f>
        <v>187.962293088</v>
      </c>
      <c r="O43" s="25">
        <f>[11]t_aea_nmvoc!N48</f>
        <v>159.79910997600001</v>
      </c>
      <c r="P43" s="25">
        <f>[11]t_aea_nmvoc!O48</f>
        <v>146.469709421</v>
      </c>
      <c r="Q43" s="25">
        <f>[11]t_aea_nmvoc!P48</f>
        <v>142.48147552</v>
      </c>
      <c r="S43" s="25"/>
      <c r="V43" s="34"/>
    </row>
    <row r="44" spans="1:22" ht="15" customHeight="1" x14ac:dyDescent="0.3">
      <c r="A44" s="6" t="s">
        <v>61</v>
      </c>
      <c r="B44" s="6" t="s">
        <v>62</v>
      </c>
      <c r="C44" s="25">
        <f>[11]t_aea_nmvoc!B49</f>
        <v>492.98084021800003</v>
      </c>
      <c r="D44" s="25">
        <f>[11]t_aea_nmvoc!C49</f>
        <v>406.760887137</v>
      </c>
      <c r="E44" s="25">
        <f>[11]t_aea_nmvoc!D49</f>
        <v>423.85263905900001</v>
      </c>
      <c r="F44" s="25">
        <f>[11]t_aea_nmvoc!E49</f>
        <v>395.37342707900001</v>
      </c>
      <c r="G44" s="25">
        <f>[11]t_aea_nmvoc!F49</f>
        <v>346.46380352599999</v>
      </c>
      <c r="H44" s="25">
        <f>[11]t_aea_nmvoc!G49</f>
        <v>277.83003200000002</v>
      </c>
      <c r="I44" s="25">
        <f>[11]t_aea_nmvoc!H49</f>
        <v>269.33969508000001</v>
      </c>
      <c r="J44" s="25">
        <f>[11]t_aea_nmvoc!I49</f>
        <v>282.20158303099998</v>
      </c>
      <c r="K44" s="25">
        <f>[11]t_aea_nmvoc!J49</f>
        <v>275.01844427899999</v>
      </c>
      <c r="L44" s="25">
        <f>[11]t_aea_nmvoc!K49</f>
        <v>242.97228272500001</v>
      </c>
      <c r="M44" s="25">
        <f>[11]t_aea_nmvoc!L49</f>
        <v>253.059222178</v>
      </c>
      <c r="N44" s="25">
        <f>[11]t_aea_nmvoc!M49</f>
        <v>236.555263169</v>
      </c>
      <c r="O44" s="25">
        <f>[11]t_aea_nmvoc!N49</f>
        <v>249.389551552</v>
      </c>
      <c r="P44" s="25">
        <f>[11]t_aea_nmvoc!O49</f>
        <v>215.39928952299999</v>
      </c>
      <c r="Q44" s="25">
        <f>[11]t_aea_nmvoc!P49</f>
        <v>206.256890962</v>
      </c>
      <c r="S44" s="25"/>
      <c r="V44" s="34"/>
    </row>
    <row r="45" spans="1:22" ht="15" customHeight="1" x14ac:dyDescent="0.3">
      <c r="A45" s="6" t="s">
        <v>63</v>
      </c>
      <c r="B45" s="6" t="s">
        <v>64</v>
      </c>
      <c r="C45" s="25">
        <f>[11]t_aea_nmvoc!B50</f>
        <v>499.03101931600003</v>
      </c>
      <c r="D45" s="25">
        <f>[11]t_aea_nmvoc!C50</f>
        <v>454.78061271600001</v>
      </c>
      <c r="E45" s="25">
        <f>[11]t_aea_nmvoc!D50</f>
        <v>499.89376543899999</v>
      </c>
      <c r="F45" s="25">
        <f>[11]t_aea_nmvoc!E50</f>
        <v>393.56155901300002</v>
      </c>
      <c r="G45" s="25">
        <f>[11]t_aea_nmvoc!F50</f>
        <v>350.69607936</v>
      </c>
      <c r="H45" s="25">
        <f>[11]t_aea_nmvoc!G50</f>
        <v>367.509144435</v>
      </c>
      <c r="I45" s="25">
        <f>[11]t_aea_nmvoc!H50</f>
        <v>466.81907459000001</v>
      </c>
      <c r="J45" s="25">
        <f>[11]t_aea_nmvoc!I50</f>
        <v>489.58609801799997</v>
      </c>
      <c r="K45" s="25">
        <f>[11]t_aea_nmvoc!J50</f>
        <v>518.84238850600002</v>
      </c>
      <c r="L45" s="25">
        <f>[11]t_aea_nmvoc!K50</f>
        <v>525.43802629799995</v>
      </c>
      <c r="M45" s="25">
        <f>[11]t_aea_nmvoc!L50</f>
        <v>549.87934823000001</v>
      </c>
      <c r="N45" s="25">
        <f>[11]t_aea_nmvoc!M50</f>
        <v>616.92140409399997</v>
      </c>
      <c r="O45" s="25">
        <f>[11]t_aea_nmvoc!N50</f>
        <v>264.37080082900002</v>
      </c>
      <c r="P45" s="25">
        <f>[11]t_aea_nmvoc!O50</f>
        <v>391.08187380599998</v>
      </c>
      <c r="Q45" s="25">
        <f>[11]t_aea_nmvoc!P50</f>
        <v>514.45044666299998</v>
      </c>
      <c r="S45" s="25"/>
      <c r="V45" s="34"/>
    </row>
    <row r="46" spans="1:22" ht="15" customHeight="1" x14ac:dyDescent="0.3">
      <c r="A46" s="6" t="s">
        <v>65</v>
      </c>
      <c r="B46" s="6" t="s">
        <v>66</v>
      </c>
      <c r="C46" s="25">
        <f>[11]t_aea_nmvoc!B51</f>
        <v>193.64597961199999</v>
      </c>
      <c r="D46" s="25">
        <f>[11]t_aea_nmvoc!C51</f>
        <v>179.072599892</v>
      </c>
      <c r="E46" s="25">
        <f>[11]t_aea_nmvoc!D51</f>
        <v>185.051694707</v>
      </c>
      <c r="F46" s="25">
        <f>[11]t_aea_nmvoc!E51</f>
        <v>180.77509477699999</v>
      </c>
      <c r="G46" s="25">
        <f>[11]t_aea_nmvoc!F51</f>
        <v>158.16394924400001</v>
      </c>
      <c r="H46" s="25">
        <f>[11]t_aea_nmvoc!G51</f>
        <v>145.67118498599999</v>
      </c>
      <c r="I46" s="25">
        <f>[11]t_aea_nmvoc!H51</f>
        <v>132.930627832</v>
      </c>
      <c r="J46" s="25">
        <f>[11]t_aea_nmvoc!I51</f>
        <v>105.01678010099999</v>
      </c>
      <c r="K46" s="25">
        <f>[11]t_aea_nmvoc!J51</f>
        <v>99.794297666999995</v>
      </c>
      <c r="L46" s="25">
        <f>[11]t_aea_nmvoc!K51</f>
        <v>96.268717537000001</v>
      </c>
      <c r="M46" s="25">
        <f>[11]t_aea_nmvoc!L51</f>
        <v>92.313670453</v>
      </c>
      <c r="N46" s="25">
        <f>[11]t_aea_nmvoc!M51</f>
        <v>87.162962446999998</v>
      </c>
      <c r="O46" s="25">
        <f>[11]t_aea_nmvoc!N51</f>
        <v>85.129814594999999</v>
      </c>
      <c r="P46" s="25">
        <f>[11]t_aea_nmvoc!O51</f>
        <v>83.685404587999997</v>
      </c>
      <c r="Q46" s="25">
        <f>[11]t_aea_nmvoc!P51</f>
        <v>80.453588198999995</v>
      </c>
      <c r="S46" s="25"/>
      <c r="V46" s="34"/>
    </row>
    <row r="47" spans="1:22" ht="15" customHeight="1" x14ac:dyDescent="0.3">
      <c r="A47" s="6" t="s">
        <v>67</v>
      </c>
      <c r="B47" s="6" t="s">
        <v>68</v>
      </c>
      <c r="C47" s="25">
        <f>[11]t_aea_nmvoc!B52</f>
        <v>21.368264622000002</v>
      </c>
      <c r="D47" s="25">
        <f>[11]t_aea_nmvoc!C52</f>
        <v>18.956947014000001</v>
      </c>
      <c r="E47" s="25">
        <f>[11]t_aea_nmvoc!D52</f>
        <v>16.478407365999999</v>
      </c>
      <c r="F47" s="25">
        <f>[11]t_aea_nmvoc!E52</f>
        <v>12.761264503</v>
      </c>
      <c r="G47" s="25">
        <f>[11]t_aea_nmvoc!F52</f>
        <v>11.33742303</v>
      </c>
      <c r="H47" s="25">
        <f>[11]t_aea_nmvoc!G52</f>
        <v>10.635461320999999</v>
      </c>
      <c r="I47" s="25">
        <f>[11]t_aea_nmvoc!H52</f>
        <v>10.206081227</v>
      </c>
      <c r="J47" s="25">
        <f>[11]t_aea_nmvoc!I52</f>
        <v>9.9356988909999995</v>
      </c>
      <c r="K47" s="25">
        <f>[11]t_aea_nmvoc!J52</f>
        <v>9.3721265000000002</v>
      </c>
      <c r="L47" s="25">
        <f>[11]t_aea_nmvoc!K52</f>
        <v>8.8781774220000003</v>
      </c>
      <c r="M47" s="25">
        <f>[11]t_aea_nmvoc!L52</f>
        <v>8.4795321270000006</v>
      </c>
      <c r="N47" s="25">
        <f>[11]t_aea_nmvoc!M52</f>
        <v>7.6899250690000001</v>
      </c>
      <c r="O47" s="25">
        <f>[11]t_aea_nmvoc!N52</f>
        <v>7.0847621470000002</v>
      </c>
      <c r="P47" s="25">
        <f>[11]t_aea_nmvoc!O52</f>
        <v>6.7907965849999998</v>
      </c>
      <c r="Q47" s="25">
        <f>[11]t_aea_nmvoc!P52</f>
        <v>6.998809509</v>
      </c>
      <c r="S47" s="25"/>
      <c r="V47" s="34"/>
    </row>
    <row r="48" spans="1:22" ht="15" customHeight="1" x14ac:dyDescent="0.3">
      <c r="A48" s="6" t="s">
        <v>69</v>
      </c>
      <c r="B48" s="6" t="s">
        <v>70</v>
      </c>
      <c r="C48" s="25">
        <f>[11]t_aea_nmvoc!B53</f>
        <v>90.047922076000006</v>
      </c>
      <c r="D48" s="25">
        <f>[11]t_aea_nmvoc!C53</f>
        <v>83.309925684000007</v>
      </c>
      <c r="E48" s="25">
        <f>[11]t_aea_nmvoc!D53</f>
        <v>93.446866700000001</v>
      </c>
      <c r="F48" s="25">
        <f>[11]t_aea_nmvoc!E53</f>
        <v>73.797224620999998</v>
      </c>
      <c r="G48" s="25">
        <f>[11]t_aea_nmvoc!F53</f>
        <v>84.478399139000004</v>
      </c>
      <c r="H48" s="25">
        <f>[11]t_aea_nmvoc!G53</f>
        <v>91.879450884999997</v>
      </c>
      <c r="I48" s="25">
        <f>[11]t_aea_nmvoc!H53</f>
        <v>70.583978599999995</v>
      </c>
      <c r="J48" s="25">
        <f>[11]t_aea_nmvoc!I53</f>
        <v>73.966554944999999</v>
      </c>
      <c r="K48" s="25">
        <f>[11]t_aea_nmvoc!J53</f>
        <v>73.634047375999998</v>
      </c>
      <c r="L48" s="25">
        <f>[11]t_aea_nmvoc!K53</f>
        <v>72.802419924000006</v>
      </c>
      <c r="M48" s="25">
        <f>[11]t_aea_nmvoc!L53</f>
        <v>72.539412720000001</v>
      </c>
      <c r="N48" s="25">
        <f>[11]t_aea_nmvoc!M53</f>
        <v>72.527886394000006</v>
      </c>
      <c r="O48" s="25">
        <f>[11]t_aea_nmvoc!N53</f>
        <v>68.808138903</v>
      </c>
      <c r="P48" s="25">
        <f>[11]t_aea_nmvoc!O53</f>
        <v>65.215526858000004</v>
      </c>
      <c r="Q48" s="25">
        <f>[11]t_aea_nmvoc!P53</f>
        <v>49.452620197000002</v>
      </c>
      <c r="S48" s="25"/>
      <c r="V48" s="34"/>
    </row>
    <row r="49" spans="1:22" ht="15" customHeight="1" x14ac:dyDescent="0.3">
      <c r="A49" s="6" t="s">
        <v>71</v>
      </c>
      <c r="B49" s="6"/>
      <c r="C49" s="25">
        <f>[11]t_aea_nmvoc!B54</f>
        <v>85.132972781999996</v>
      </c>
      <c r="D49" s="25">
        <f>[11]t_aea_nmvoc!C54</f>
        <v>77.396463534000006</v>
      </c>
      <c r="E49" s="25">
        <f>[11]t_aea_nmvoc!D54</f>
        <v>69.826329638999994</v>
      </c>
      <c r="F49" s="25">
        <f>[11]t_aea_nmvoc!E54</f>
        <v>63.399745553999999</v>
      </c>
      <c r="G49" s="25">
        <f>[11]t_aea_nmvoc!F54</f>
        <v>60.185327270999998</v>
      </c>
      <c r="H49" s="25">
        <f>[11]t_aea_nmvoc!G54</f>
        <v>59.77084756</v>
      </c>
      <c r="I49" s="25">
        <f>[11]t_aea_nmvoc!H54</f>
        <v>63.027271739</v>
      </c>
      <c r="J49" s="25">
        <f>[11]t_aea_nmvoc!I54</f>
        <v>87.912370218000007</v>
      </c>
      <c r="K49" s="25">
        <f>[11]t_aea_nmvoc!J54</f>
        <v>177.35844259000001</v>
      </c>
      <c r="L49" s="25">
        <f>[11]t_aea_nmvoc!K54</f>
        <v>171.20212612500001</v>
      </c>
      <c r="M49" s="25">
        <f>[11]t_aea_nmvoc!L54</f>
        <v>158.50907458200001</v>
      </c>
      <c r="N49" s="25">
        <f>[11]t_aea_nmvoc!M54</f>
        <v>135.692193102</v>
      </c>
      <c r="O49" s="25">
        <f>[11]t_aea_nmvoc!N54</f>
        <v>112.223831385</v>
      </c>
      <c r="P49" s="25">
        <f>[11]t_aea_nmvoc!O54</f>
        <v>82.747691801000002</v>
      </c>
      <c r="Q49" s="25">
        <f>[11]t_aea_nmvoc!P54</f>
        <v>85.185106614000006</v>
      </c>
      <c r="S49" s="25"/>
      <c r="V49" s="34"/>
    </row>
    <row r="50" spans="1:22" ht="15" customHeight="1" x14ac:dyDescent="0.3">
      <c r="A50" s="7" t="s">
        <v>72</v>
      </c>
      <c r="B50" s="6"/>
      <c r="C50" s="25">
        <f>[11]t_aea_nmvoc!B55</f>
        <v>47.832255945999997</v>
      </c>
      <c r="D50" s="25">
        <f>[11]t_aea_nmvoc!C55</f>
        <v>41.276032305999998</v>
      </c>
      <c r="E50" s="25">
        <f>[11]t_aea_nmvoc!D55</f>
        <v>34.811659618999997</v>
      </c>
      <c r="F50" s="25">
        <f>[11]t_aea_nmvoc!E55</f>
        <v>33.585794528000001</v>
      </c>
      <c r="G50" s="25">
        <f>[11]t_aea_nmvoc!F55</f>
        <v>30.769789030999998</v>
      </c>
      <c r="H50" s="25">
        <f>[11]t_aea_nmvoc!G55</f>
        <v>31.500203556999999</v>
      </c>
      <c r="I50" s="25">
        <f>[11]t_aea_nmvoc!H55</f>
        <v>35.456437893999997</v>
      </c>
      <c r="J50" s="25">
        <f>[11]t_aea_nmvoc!I55</f>
        <v>59.336227721</v>
      </c>
      <c r="K50" s="25">
        <f>[11]t_aea_nmvoc!J55</f>
        <v>147.55439290199999</v>
      </c>
      <c r="L50" s="25">
        <f>[11]t_aea_nmvoc!K55</f>
        <v>140.17335375900001</v>
      </c>
      <c r="M50" s="25">
        <f>[11]t_aea_nmvoc!L55</f>
        <v>124.719778913</v>
      </c>
      <c r="N50" s="25">
        <f>[11]t_aea_nmvoc!M55</f>
        <v>99.363295608000001</v>
      </c>
      <c r="O50" s="25">
        <f>[11]t_aea_nmvoc!N55</f>
        <v>76.493360201000002</v>
      </c>
      <c r="P50" s="25">
        <f>[11]t_aea_nmvoc!O55</f>
        <v>47.060920021999998</v>
      </c>
      <c r="Q50" s="25">
        <f>[11]t_aea_nmvoc!P55</f>
        <v>47.533289121999999</v>
      </c>
      <c r="S50" s="25"/>
      <c r="V50" s="34"/>
    </row>
    <row r="51" spans="1:22" ht="15" customHeight="1" x14ac:dyDescent="0.3">
      <c r="A51" s="6" t="s">
        <v>73</v>
      </c>
      <c r="B51" s="6" t="s">
        <v>74</v>
      </c>
      <c r="C51" s="25">
        <f>[11]t_aea_nmvoc!B56</f>
        <v>36.727022894000001</v>
      </c>
      <c r="D51" s="25">
        <f>[11]t_aea_nmvoc!C56</f>
        <v>31.036222442</v>
      </c>
      <c r="E51" s="25">
        <f>[11]t_aea_nmvoc!D56</f>
        <v>24.146792022</v>
      </c>
      <c r="F51" s="25">
        <f>[11]t_aea_nmvoc!E56</f>
        <v>22.159999711000001</v>
      </c>
      <c r="G51" s="25">
        <f>[11]t_aea_nmvoc!F56</f>
        <v>17.623233492000001</v>
      </c>
      <c r="H51" s="25">
        <f>[11]t_aea_nmvoc!G56</f>
        <v>17.136390931000001</v>
      </c>
      <c r="I51" s="25">
        <f>[11]t_aea_nmvoc!H56</f>
        <v>18.996230995000001</v>
      </c>
      <c r="J51" s="25">
        <f>[11]t_aea_nmvoc!I56</f>
        <v>41.251681523999999</v>
      </c>
      <c r="K51" s="25">
        <f>[11]t_aea_nmvoc!J56</f>
        <v>133.28626533100001</v>
      </c>
      <c r="L51" s="25">
        <f>[11]t_aea_nmvoc!K56</f>
        <v>124.57898681099999</v>
      </c>
      <c r="M51" s="25">
        <f>[11]t_aea_nmvoc!L56</f>
        <v>109.498579498</v>
      </c>
      <c r="N51" s="25">
        <f>[11]t_aea_nmvoc!M56</f>
        <v>82.977364383999998</v>
      </c>
      <c r="O51" s="25">
        <f>[11]t_aea_nmvoc!N56</f>
        <v>62.303563316999998</v>
      </c>
      <c r="P51" s="25">
        <f>[11]t_aea_nmvoc!O56</f>
        <v>32.727851979999997</v>
      </c>
      <c r="Q51" s="25">
        <f>[11]t_aea_nmvoc!P56</f>
        <v>32.224334550000002</v>
      </c>
      <c r="S51" s="25"/>
      <c r="V51" s="34"/>
    </row>
    <row r="52" spans="1:22" ht="15" customHeight="1" x14ac:dyDescent="0.3">
      <c r="A52" s="6" t="s">
        <v>75</v>
      </c>
      <c r="B52" s="6" t="s">
        <v>76</v>
      </c>
      <c r="C52" s="25">
        <f>[11]t_aea_nmvoc!B57</f>
        <v>11.105233052000001</v>
      </c>
      <c r="D52" s="25">
        <f>[11]t_aea_nmvoc!C57</f>
        <v>10.239809864</v>
      </c>
      <c r="E52" s="25">
        <f>[11]t_aea_nmvoc!D57</f>
        <v>10.664867597000001</v>
      </c>
      <c r="F52" s="25">
        <f>[11]t_aea_nmvoc!E57</f>
        <v>11.425794817</v>
      </c>
      <c r="G52" s="25">
        <f>[11]t_aea_nmvoc!F57</f>
        <v>13.146555539</v>
      </c>
      <c r="H52" s="25">
        <f>[11]t_aea_nmvoc!G57</f>
        <v>14.363812627</v>
      </c>
      <c r="I52" s="25">
        <f>[11]t_aea_nmvoc!H57</f>
        <v>16.460206898999999</v>
      </c>
      <c r="J52" s="25">
        <f>[11]t_aea_nmvoc!I57</f>
        <v>18.084546198000002</v>
      </c>
      <c r="K52" s="25">
        <f>[11]t_aea_nmvoc!J57</f>
        <v>14.268127571000001</v>
      </c>
      <c r="L52" s="25">
        <f>[11]t_aea_nmvoc!K57</f>
        <v>15.594366947999999</v>
      </c>
      <c r="M52" s="25">
        <f>[11]t_aea_nmvoc!L57</f>
        <v>15.221199414999999</v>
      </c>
      <c r="N52" s="25">
        <f>[11]t_aea_nmvoc!M57</f>
        <v>16.385931225</v>
      </c>
      <c r="O52" s="25">
        <f>[11]t_aea_nmvoc!N57</f>
        <v>14.189796884</v>
      </c>
      <c r="P52" s="25">
        <f>[11]t_aea_nmvoc!O57</f>
        <v>14.333068042000001</v>
      </c>
      <c r="Q52" s="25">
        <f>[11]t_aea_nmvoc!P57</f>
        <v>15.308954571999999</v>
      </c>
      <c r="S52" s="25"/>
      <c r="V52" s="34"/>
    </row>
    <row r="53" spans="1:22" ht="15" customHeight="1" x14ac:dyDescent="0.3">
      <c r="A53" s="7" t="s">
        <v>77</v>
      </c>
      <c r="B53" s="6" t="s">
        <v>78</v>
      </c>
      <c r="C53" s="25">
        <f>[11]t_aea_nmvoc!B58</f>
        <v>12.187846546999999</v>
      </c>
      <c r="D53" s="25">
        <f>[11]t_aea_nmvoc!C58</f>
        <v>11.040801096999999</v>
      </c>
      <c r="E53" s="25">
        <f>[11]t_aea_nmvoc!D58</f>
        <v>10.956921213999999</v>
      </c>
      <c r="F53" s="25">
        <f>[11]t_aea_nmvoc!E58</f>
        <v>9.2139766279999993</v>
      </c>
      <c r="G53" s="25">
        <f>[11]t_aea_nmvoc!F58</f>
        <v>8.8335594830000002</v>
      </c>
      <c r="H53" s="25">
        <f>[11]t_aea_nmvoc!G58</f>
        <v>8.7773980169999994</v>
      </c>
      <c r="I53" s="25">
        <f>[11]t_aea_nmvoc!H58</f>
        <v>8.2855325509999993</v>
      </c>
      <c r="J53" s="25">
        <f>[11]t_aea_nmvoc!I58</f>
        <v>8.2977263749999999</v>
      </c>
      <c r="K53" s="25">
        <f>[11]t_aea_nmvoc!J58</f>
        <v>7.6499102910000003</v>
      </c>
      <c r="L53" s="25">
        <f>[11]t_aea_nmvoc!K58</f>
        <v>6.6655384900000003</v>
      </c>
      <c r="M53" s="25">
        <f>[11]t_aea_nmvoc!L58</f>
        <v>6.2587992420000003</v>
      </c>
      <c r="N53" s="25">
        <f>[11]t_aea_nmvoc!M58</f>
        <v>6.0376475080000001</v>
      </c>
      <c r="O53" s="25">
        <f>[11]t_aea_nmvoc!N58</f>
        <v>5.3005409739999996</v>
      </c>
      <c r="P53" s="25">
        <f>[11]t_aea_nmvoc!O58</f>
        <v>5.807626365</v>
      </c>
      <c r="Q53" s="25">
        <f>[11]t_aea_nmvoc!P58</f>
        <v>5.7027827599999998</v>
      </c>
      <c r="S53" s="25"/>
      <c r="V53" s="34"/>
    </row>
    <row r="54" spans="1:22" ht="15" customHeight="1" x14ac:dyDescent="0.3">
      <c r="A54" s="7" t="s">
        <v>79</v>
      </c>
      <c r="B54" s="6" t="s">
        <v>150</v>
      </c>
      <c r="C54" s="25">
        <f>[11]t_aea_nmvoc!B59</f>
        <v>25.112870289</v>
      </c>
      <c r="D54" s="25">
        <f>[11]t_aea_nmvoc!C59</f>
        <v>25.079630131999998</v>
      </c>
      <c r="E54" s="25">
        <f>[11]t_aea_nmvoc!D59</f>
        <v>24.057748805999999</v>
      </c>
      <c r="F54" s="25">
        <f>[11]t_aea_nmvoc!E59</f>
        <v>20.599974398000001</v>
      </c>
      <c r="G54" s="25">
        <f>[11]t_aea_nmvoc!F59</f>
        <v>20.581978757000002</v>
      </c>
      <c r="H54" s="25">
        <f>[11]t_aea_nmvoc!G59</f>
        <v>19.493245985000001</v>
      </c>
      <c r="I54" s="25">
        <f>[11]t_aea_nmvoc!H59</f>
        <v>19.285301294</v>
      </c>
      <c r="J54" s="25">
        <f>[11]t_aea_nmvoc!I59</f>
        <v>20.278416121999999</v>
      </c>
      <c r="K54" s="25">
        <f>[11]t_aea_nmvoc!J59</f>
        <v>22.154139397000002</v>
      </c>
      <c r="L54" s="25">
        <f>[11]t_aea_nmvoc!K59</f>
        <v>24.363233875999999</v>
      </c>
      <c r="M54" s="25">
        <f>[11]t_aea_nmvoc!L59</f>
        <v>27.530496427999999</v>
      </c>
      <c r="N54" s="25">
        <f>[11]t_aea_nmvoc!M59</f>
        <v>30.291249986</v>
      </c>
      <c r="O54" s="25">
        <f>[11]t_aea_nmvoc!N59</f>
        <v>30.429930209999998</v>
      </c>
      <c r="P54" s="25">
        <f>[11]t_aea_nmvoc!O59</f>
        <v>29.879145415</v>
      </c>
      <c r="Q54" s="25">
        <f>[11]t_aea_nmvoc!P59</f>
        <v>31.949034732000001</v>
      </c>
      <c r="S54" s="25"/>
      <c r="V54" s="34"/>
    </row>
    <row r="55" spans="1:22" ht="15" customHeight="1" x14ac:dyDescent="0.3">
      <c r="A55" s="6" t="s">
        <v>80</v>
      </c>
      <c r="B55" s="6"/>
      <c r="C55" s="25">
        <f>[11]t_aea_nmvoc!B60</f>
        <v>97.839162279000007</v>
      </c>
      <c r="D55" s="25">
        <f>[11]t_aea_nmvoc!C60</f>
        <v>97.791819223000005</v>
      </c>
      <c r="E55" s="25">
        <f>[11]t_aea_nmvoc!D60</f>
        <v>91.154578193999996</v>
      </c>
      <c r="F55" s="25">
        <f>[11]t_aea_nmvoc!E60</f>
        <v>72.884919048</v>
      </c>
      <c r="G55" s="25">
        <f>[11]t_aea_nmvoc!F60</f>
        <v>70.029699061000002</v>
      </c>
      <c r="H55" s="25">
        <f>[11]t_aea_nmvoc!G60</f>
        <v>67.578262205000001</v>
      </c>
      <c r="I55" s="25">
        <f>[11]t_aea_nmvoc!H60</f>
        <v>53.034388978000003</v>
      </c>
      <c r="J55" s="25">
        <f>[11]t_aea_nmvoc!I60</f>
        <v>55.937817502000001</v>
      </c>
      <c r="K55" s="25">
        <f>[11]t_aea_nmvoc!J60</f>
        <v>55.944287404999997</v>
      </c>
      <c r="L55" s="25">
        <f>[11]t_aea_nmvoc!K60</f>
        <v>58.502851081000003</v>
      </c>
      <c r="M55" s="25">
        <f>[11]t_aea_nmvoc!L60</f>
        <v>61.795388236999997</v>
      </c>
      <c r="N55" s="25">
        <f>[11]t_aea_nmvoc!M60</f>
        <v>56.864146056000003</v>
      </c>
      <c r="O55" s="25">
        <f>[11]t_aea_nmvoc!N60</f>
        <v>52.304818992999998</v>
      </c>
      <c r="P55" s="25">
        <f>[11]t_aea_nmvoc!O60</f>
        <v>50.500965284999999</v>
      </c>
      <c r="Q55" s="25">
        <f>[11]t_aea_nmvoc!P60</f>
        <v>47.239011042000001</v>
      </c>
      <c r="S55" s="25"/>
      <c r="V55" s="34"/>
    </row>
    <row r="56" spans="1:22" ht="15" customHeight="1" x14ac:dyDescent="0.3">
      <c r="A56" s="6" t="s">
        <v>81</v>
      </c>
      <c r="B56" s="6" t="s">
        <v>151</v>
      </c>
      <c r="C56" s="25">
        <f>[11]t_aea_nmvoc!B61</f>
        <v>61.018103050000001</v>
      </c>
      <c r="D56" s="25">
        <f>[11]t_aea_nmvoc!C61</f>
        <v>62.204322431999998</v>
      </c>
      <c r="E56" s="25">
        <f>[11]t_aea_nmvoc!D61</f>
        <v>57.425314522999997</v>
      </c>
      <c r="F56" s="25">
        <f>[11]t_aea_nmvoc!E61</f>
        <v>45.822843867000003</v>
      </c>
      <c r="G56" s="25">
        <f>[11]t_aea_nmvoc!F61</f>
        <v>43.736772991999999</v>
      </c>
      <c r="H56" s="25">
        <f>[11]t_aea_nmvoc!G61</f>
        <v>41.819197481000003</v>
      </c>
      <c r="I56" s="25">
        <f>[11]t_aea_nmvoc!H61</f>
        <v>31.951355301</v>
      </c>
      <c r="J56" s="25">
        <f>[11]t_aea_nmvoc!I61</f>
        <v>33.926095322000002</v>
      </c>
      <c r="K56" s="25">
        <f>[11]t_aea_nmvoc!J61</f>
        <v>34.045726770000002</v>
      </c>
      <c r="L56" s="25">
        <f>[11]t_aea_nmvoc!K61</f>
        <v>36.409260150999998</v>
      </c>
      <c r="M56" s="25">
        <f>[11]t_aea_nmvoc!L61</f>
        <v>38.944821621000003</v>
      </c>
      <c r="N56" s="25">
        <f>[11]t_aea_nmvoc!M61</f>
        <v>33.4235781</v>
      </c>
      <c r="O56" s="25">
        <f>[11]t_aea_nmvoc!N61</f>
        <v>30.093742256999999</v>
      </c>
      <c r="P56" s="25">
        <f>[11]t_aea_nmvoc!O61</f>
        <v>28.291798366999998</v>
      </c>
      <c r="Q56" s="25">
        <f>[11]t_aea_nmvoc!P61</f>
        <v>26.561647843999999</v>
      </c>
      <c r="S56" s="25"/>
      <c r="V56" s="34"/>
    </row>
    <row r="57" spans="1:22" ht="15" customHeight="1" x14ac:dyDescent="0.3">
      <c r="A57" s="6" t="s">
        <v>82</v>
      </c>
      <c r="B57" s="6" t="s">
        <v>152</v>
      </c>
      <c r="C57" s="25">
        <f>[11]t_aea_nmvoc!B62</f>
        <v>7.8382265719999999</v>
      </c>
      <c r="D57" s="25">
        <f>[11]t_aea_nmvoc!C62</f>
        <v>7.1336985799999999</v>
      </c>
      <c r="E57" s="25">
        <f>[11]t_aea_nmvoc!D62</f>
        <v>7.5757769240000004</v>
      </c>
      <c r="F57" s="25">
        <f>[11]t_aea_nmvoc!E62</f>
        <v>5.8434436490000001</v>
      </c>
      <c r="G57" s="25">
        <f>[11]t_aea_nmvoc!F62</f>
        <v>6.5390505179999998</v>
      </c>
      <c r="H57" s="25">
        <f>[11]t_aea_nmvoc!G62</f>
        <v>7.571299572</v>
      </c>
      <c r="I57" s="25">
        <f>[11]t_aea_nmvoc!H62</f>
        <v>5.1748009149999996</v>
      </c>
      <c r="J57" s="25">
        <f>[11]t_aea_nmvoc!I62</f>
        <v>5.538892422</v>
      </c>
      <c r="K57" s="25">
        <f>[11]t_aea_nmvoc!J62</f>
        <v>5.4769175519999997</v>
      </c>
      <c r="L57" s="25">
        <f>[11]t_aea_nmvoc!K62</f>
        <v>5.2902429460000002</v>
      </c>
      <c r="M57" s="25">
        <f>[11]t_aea_nmvoc!L62</f>
        <v>5.3363788669999996</v>
      </c>
      <c r="N57" s="25">
        <f>[11]t_aea_nmvoc!M62</f>
        <v>5.6219212680000004</v>
      </c>
      <c r="O57" s="25">
        <f>[11]t_aea_nmvoc!N62</f>
        <v>5.2996477000000004</v>
      </c>
      <c r="P57" s="25">
        <f>[11]t_aea_nmvoc!O62</f>
        <v>5.389401587</v>
      </c>
      <c r="Q57" s="25">
        <f>[11]t_aea_nmvoc!P62</f>
        <v>3.5554068490000001</v>
      </c>
      <c r="S57" s="25"/>
      <c r="V57" s="34"/>
    </row>
    <row r="58" spans="1:22" ht="15" customHeight="1" x14ac:dyDescent="0.3">
      <c r="A58" s="6" t="s">
        <v>83</v>
      </c>
      <c r="B58" s="6" t="s">
        <v>84</v>
      </c>
      <c r="C58" s="25">
        <f>[11]t_aea_nmvoc!B63</f>
        <v>28.982832658</v>
      </c>
      <c r="D58" s="25">
        <f>[11]t_aea_nmvoc!C63</f>
        <v>28.453798210999999</v>
      </c>
      <c r="E58" s="25">
        <f>[11]t_aea_nmvoc!D63</f>
        <v>26.153486747999999</v>
      </c>
      <c r="F58" s="25">
        <f>[11]t_aea_nmvoc!E63</f>
        <v>21.218631533</v>
      </c>
      <c r="G58" s="25">
        <f>[11]t_aea_nmvoc!F63</f>
        <v>19.753875552</v>
      </c>
      <c r="H58" s="25">
        <f>[11]t_aea_nmvoc!G63</f>
        <v>18.187765152000001</v>
      </c>
      <c r="I58" s="25">
        <f>[11]t_aea_nmvoc!H63</f>
        <v>15.908232762000001</v>
      </c>
      <c r="J58" s="25">
        <f>[11]t_aea_nmvoc!I63</f>
        <v>16.472829759</v>
      </c>
      <c r="K58" s="25">
        <f>[11]t_aea_nmvoc!J63</f>
        <v>16.421643083999999</v>
      </c>
      <c r="L58" s="25">
        <f>[11]t_aea_nmvoc!K63</f>
        <v>16.803347983999998</v>
      </c>
      <c r="M58" s="25">
        <f>[11]t_aea_nmvoc!L63</f>
        <v>17.514187749000001</v>
      </c>
      <c r="N58" s="25">
        <f>[11]t_aea_nmvoc!M63</f>
        <v>17.818646688000001</v>
      </c>
      <c r="O58" s="25">
        <f>[11]t_aea_nmvoc!N63</f>
        <v>16.911429036000001</v>
      </c>
      <c r="P58" s="25">
        <f>[11]t_aea_nmvoc!O63</f>
        <v>16.819765330999999</v>
      </c>
      <c r="Q58" s="25">
        <f>[11]t_aea_nmvoc!P63</f>
        <v>17.121956348000001</v>
      </c>
      <c r="S58" s="25"/>
      <c r="V58" s="34"/>
    </row>
    <row r="59" spans="1:22" ht="15" customHeight="1" x14ac:dyDescent="0.3">
      <c r="A59" s="6" t="s">
        <v>85</v>
      </c>
      <c r="B59" s="6" t="s">
        <v>86</v>
      </c>
      <c r="C59" s="25">
        <f>[11]t_aea_nmvoc!B64</f>
        <v>28.430300316</v>
      </c>
      <c r="D59" s="25">
        <f>[11]t_aea_nmvoc!C64</f>
        <v>32.788418022000002</v>
      </c>
      <c r="E59" s="25">
        <f>[11]t_aea_nmvoc!D64</f>
        <v>30.275513451999998</v>
      </c>
      <c r="F59" s="25">
        <f>[11]t_aea_nmvoc!E64</f>
        <v>26.120984888999999</v>
      </c>
      <c r="G59" s="25">
        <f>[11]t_aea_nmvoc!F64</f>
        <v>24.199213407999999</v>
      </c>
      <c r="H59" s="25">
        <f>[11]t_aea_nmvoc!G64</f>
        <v>22.149598605000001</v>
      </c>
      <c r="I59" s="25">
        <f>[11]t_aea_nmvoc!H64</f>
        <v>20.471519718</v>
      </c>
      <c r="J59" s="25">
        <f>[11]t_aea_nmvoc!I64</f>
        <v>20.350310018999998</v>
      </c>
      <c r="K59" s="25">
        <f>[11]t_aea_nmvoc!J64</f>
        <v>20.504100909000002</v>
      </c>
      <c r="L59" s="25">
        <f>[11]t_aea_nmvoc!K64</f>
        <v>21.166591706999998</v>
      </c>
      <c r="M59" s="25">
        <f>[11]t_aea_nmvoc!L64</f>
        <v>21.889156614000001</v>
      </c>
      <c r="N59" s="25">
        <f>[11]t_aea_nmvoc!M64</f>
        <v>21.709690063</v>
      </c>
      <c r="O59" s="25">
        <f>[11]t_aea_nmvoc!N64</f>
        <v>19.091443776999999</v>
      </c>
      <c r="P59" s="25">
        <f>[11]t_aea_nmvoc!O64</f>
        <v>17.679819606999999</v>
      </c>
      <c r="Q59" s="25">
        <f>[11]t_aea_nmvoc!P64</f>
        <v>19.105436505</v>
      </c>
      <c r="S59" s="25"/>
      <c r="V59" s="34"/>
    </row>
    <row r="60" spans="1:22" ht="15" customHeight="1" x14ac:dyDescent="0.3">
      <c r="A60" s="6" t="s">
        <v>87</v>
      </c>
      <c r="B60" s="6" t="s">
        <v>214</v>
      </c>
      <c r="C60" s="26">
        <f>[11]t_aea_nmvoc!B65</f>
        <v>0</v>
      </c>
      <c r="D60" s="26">
        <f>[11]t_aea_nmvoc!C65</f>
        <v>0</v>
      </c>
      <c r="E60" s="26">
        <f>[11]t_aea_nmvoc!D65</f>
        <v>0</v>
      </c>
      <c r="F60" s="26">
        <f>[11]t_aea_nmvoc!E65</f>
        <v>0</v>
      </c>
      <c r="G60" s="26">
        <f>[11]t_aea_nmvoc!F65</f>
        <v>0</v>
      </c>
      <c r="H60" s="26">
        <f>[11]t_aea_nmvoc!G65</f>
        <v>0</v>
      </c>
      <c r="I60" s="26">
        <f>[11]t_aea_nmvoc!H65</f>
        <v>0</v>
      </c>
      <c r="J60" s="26">
        <f>[11]t_aea_nmvoc!I65</f>
        <v>0</v>
      </c>
      <c r="K60" s="26">
        <f>[11]t_aea_nmvoc!J65</f>
        <v>0</v>
      </c>
      <c r="L60" s="26">
        <f>[11]t_aea_nmvoc!K65</f>
        <v>0</v>
      </c>
      <c r="M60" s="26">
        <f>[11]t_aea_nmvoc!L65</f>
        <v>0</v>
      </c>
      <c r="N60" s="26">
        <f>[11]t_aea_nmvoc!M65</f>
        <v>0</v>
      </c>
      <c r="O60" s="26">
        <f>[11]t_aea_nmvoc!N65</f>
        <v>0</v>
      </c>
      <c r="P60" s="26">
        <f>[11]t_aea_nmvoc!O65</f>
        <v>0</v>
      </c>
      <c r="Q60" s="26">
        <f>[11]t_aea_nmvoc!P65</f>
        <v>0</v>
      </c>
      <c r="S60" s="26"/>
      <c r="V60" s="34"/>
    </row>
    <row r="61" spans="1:22" ht="15" customHeight="1" x14ac:dyDescent="0.3">
      <c r="A61" s="6" t="s">
        <v>88</v>
      </c>
      <c r="B61" s="6"/>
      <c r="C61" s="25">
        <f>[11]t_aea_nmvoc!B66</f>
        <v>265.24245020799998</v>
      </c>
      <c r="D61" s="25">
        <f>[11]t_aea_nmvoc!C66</f>
        <v>246.455613605</v>
      </c>
      <c r="E61" s="25">
        <f>[11]t_aea_nmvoc!D66</f>
        <v>229.31541764799999</v>
      </c>
      <c r="F61" s="25">
        <f>[11]t_aea_nmvoc!E66</f>
        <v>170.78076770000001</v>
      </c>
      <c r="G61" s="25">
        <f>[11]t_aea_nmvoc!F66</f>
        <v>147.84273866199999</v>
      </c>
      <c r="H61" s="25">
        <f>[11]t_aea_nmvoc!G66</f>
        <v>149.45448414099999</v>
      </c>
      <c r="I61" s="25">
        <f>[11]t_aea_nmvoc!H66</f>
        <v>132.62908050199999</v>
      </c>
      <c r="J61" s="25">
        <f>[11]t_aea_nmvoc!I66</f>
        <v>171.47736098799999</v>
      </c>
      <c r="K61" s="25">
        <f>[11]t_aea_nmvoc!J66</f>
        <v>181.32475319100001</v>
      </c>
      <c r="L61" s="25">
        <f>[11]t_aea_nmvoc!K66</f>
        <v>192.85464716999999</v>
      </c>
      <c r="M61" s="25">
        <f>[11]t_aea_nmvoc!L66</f>
        <v>197.19565155199999</v>
      </c>
      <c r="N61" s="25">
        <f>[11]t_aea_nmvoc!M66</f>
        <v>177.23780493800001</v>
      </c>
      <c r="O61" s="25">
        <f>[11]t_aea_nmvoc!N66</f>
        <v>177.64806521599999</v>
      </c>
      <c r="P61" s="25">
        <f>[11]t_aea_nmvoc!O66</f>
        <v>171.09215740799999</v>
      </c>
      <c r="Q61" s="25">
        <f>[11]t_aea_nmvoc!P66</f>
        <v>168.15277318700001</v>
      </c>
      <c r="S61" s="25"/>
      <c r="V61" s="34"/>
    </row>
    <row r="62" spans="1:22" ht="15" customHeight="1" x14ac:dyDescent="0.3">
      <c r="A62" s="7" t="s">
        <v>89</v>
      </c>
      <c r="B62" s="6"/>
      <c r="C62" s="25">
        <f>[11]t_aea_nmvoc!B67</f>
        <v>226.7730861</v>
      </c>
      <c r="D62" s="25">
        <f>[11]t_aea_nmvoc!C67</f>
        <v>211.51782167600001</v>
      </c>
      <c r="E62" s="25">
        <f>[11]t_aea_nmvoc!D67</f>
        <v>191.66792517499999</v>
      </c>
      <c r="F62" s="25">
        <f>[11]t_aea_nmvoc!E67</f>
        <v>139.02543167499999</v>
      </c>
      <c r="G62" s="25">
        <f>[11]t_aea_nmvoc!F67</f>
        <v>118.06798139599999</v>
      </c>
      <c r="H62" s="25">
        <f>[11]t_aea_nmvoc!G67</f>
        <v>117.56986347599999</v>
      </c>
      <c r="I62" s="25">
        <f>[11]t_aea_nmvoc!H67</f>
        <v>101.503399266</v>
      </c>
      <c r="J62" s="25">
        <f>[11]t_aea_nmvoc!I67</f>
        <v>141.08852292700001</v>
      </c>
      <c r="K62" s="25">
        <f>[11]t_aea_nmvoc!J67</f>
        <v>152.027416472</v>
      </c>
      <c r="L62" s="25">
        <f>[11]t_aea_nmvoc!K67</f>
        <v>162.180683875</v>
      </c>
      <c r="M62" s="25">
        <f>[11]t_aea_nmvoc!L67</f>
        <v>168.69235591200001</v>
      </c>
      <c r="N62" s="25">
        <f>[11]t_aea_nmvoc!M67</f>
        <v>147.71231994600001</v>
      </c>
      <c r="O62" s="25">
        <f>[11]t_aea_nmvoc!N67</f>
        <v>148.216387322</v>
      </c>
      <c r="P62" s="25">
        <f>[11]t_aea_nmvoc!O67</f>
        <v>145.99898561800001</v>
      </c>
      <c r="Q62" s="25">
        <f>[11]t_aea_nmvoc!P67</f>
        <v>143.79595359499999</v>
      </c>
      <c r="S62" s="25"/>
      <c r="V62" s="34"/>
    </row>
    <row r="63" spans="1:22" ht="15" customHeight="1" x14ac:dyDescent="0.3">
      <c r="A63" s="6" t="s">
        <v>90</v>
      </c>
      <c r="B63" s="6" t="s">
        <v>91</v>
      </c>
      <c r="C63" s="25">
        <f>[11]t_aea_nmvoc!B68</f>
        <v>197.513086542</v>
      </c>
      <c r="D63" s="25">
        <f>[11]t_aea_nmvoc!C68</f>
        <v>185.02861808599999</v>
      </c>
      <c r="E63" s="25">
        <f>[11]t_aea_nmvoc!D68</f>
        <v>166.365986467</v>
      </c>
      <c r="F63" s="25">
        <f>[11]t_aea_nmvoc!E68</f>
        <v>117.389876575</v>
      </c>
      <c r="G63" s="25">
        <f>[11]t_aea_nmvoc!F68</f>
        <v>96.782196385000006</v>
      </c>
      <c r="H63" s="25">
        <f>[11]t_aea_nmvoc!G68</f>
        <v>97.209900559999994</v>
      </c>
      <c r="I63" s="25">
        <f>[11]t_aea_nmvoc!H68</f>
        <v>83.399055580999999</v>
      </c>
      <c r="J63" s="25">
        <f>[11]t_aea_nmvoc!I68</f>
        <v>91.563066425000002</v>
      </c>
      <c r="K63" s="25">
        <f>[11]t_aea_nmvoc!J68</f>
        <v>94.857402866000001</v>
      </c>
      <c r="L63" s="25">
        <f>[11]t_aea_nmvoc!K68</f>
        <v>104.92471406600001</v>
      </c>
      <c r="M63" s="25">
        <f>[11]t_aea_nmvoc!L68</f>
        <v>111.35905758600001</v>
      </c>
      <c r="N63" s="25">
        <f>[11]t_aea_nmvoc!M68</f>
        <v>125.643517137</v>
      </c>
      <c r="O63" s="25">
        <f>[11]t_aea_nmvoc!N68</f>
        <v>126.67492883</v>
      </c>
      <c r="P63" s="25">
        <f>[11]t_aea_nmvoc!O68</f>
        <v>125.12243031600001</v>
      </c>
      <c r="Q63" s="25">
        <f>[11]t_aea_nmvoc!P68</f>
        <v>123.161936977</v>
      </c>
      <c r="S63" s="25"/>
      <c r="V63" s="34"/>
    </row>
    <row r="64" spans="1:22" ht="15" customHeight="1" x14ac:dyDescent="0.3">
      <c r="A64" s="6" t="s">
        <v>92</v>
      </c>
      <c r="B64" s="6" t="s">
        <v>153</v>
      </c>
      <c r="C64" s="25">
        <f>[11]t_aea_nmvoc!B69</f>
        <v>29.259999558000001</v>
      </c>
      <c r="D64" s="25">
        <f>[11]t_aea_nmvoc!C69</f>
        <v>26.489203589999999</v>
      </c>
      <c r="E64" s="25">
        <f>[11]t_aea_nmvoc!D69</f>
        <v>25.301938708000002</v>
      </c>
      <c r="F64" s="25">
        <f>[11]t_aea_nmvoc!E69</f>
        <v>21.635555100000001</v>
      </c>
      <c r="G64" s="25">
        <f>[11]t_aea_nmvoc!F69</f>
        <v>21.285785011000002</v>
      </c>
      <c r="H64" s="25">
        <f>[11]t_aea_nmvoc!G69</f>
        <v>20.359962916000001</v>
      </c>
      <c r="I64" s="25">
        <f>[11]t_aea_nmvoc!H69</f>
        <v>18.104343684</v>
      </c>
      <c r="J64" s="25">
        <f>[11]t_aea_nmvoc!I69</f>
        <v>49.525456501000001</v>
      </c>
      <c r="K64" s="25">
        <f>[11]t_aea_nmvoc!J69</f>
        <v>57.170013605999998</v>
      </c>
      <c r="L64" s="25">
        <f>[11]t_aea_nmvoc!K69</f>
        <v>57.255969809</v>
      </c>
      <c r="M64" s="25">
        <f>[11]t_aea_nmvoc!L69</f>
        <v>57.333298325999998</v>
      </c>
      <c r="N64" s="25">
        <f>[11]t_aea_nmvoc!M69</f>
        <v>22.068802809000001</v>
      </c>
      <c r="O64" s="25">
        <f>[11]t_aea_nmvoc!N69</f>
        <v>21.541458492</v>
      </c>
      <c r="P64" s="25">
        <f>[11]t_aea_nmvoc!O69</f>
        <v>20.876555303</v>
      </c>
      <c r="Q64" s="25">
        <f>[11]t_aea_nmvoc!P69</f>
        <v>20.634016618</v>
      </c>
      <c r="S64" s="25"/>
      <c r="V64" s="34"/>
    </row>
    <row r="65" spans="1:22" ht="15" customHeight="1" x14ac:dyDescent="0.3">
      <c r="A65" s="7" t="s">
        <v>93</v>
      </c>
      <c r="B65" s="6" t="s">
        <v>94</v>
      </c>
      <c r="C65" s="25">
        <f>[11]t_aea_nmvoc!B70</f>
        <v>6.3866806870000001</v>
      </c>
      <c r="D65" s="25">
        <f>[11]t_aea_nmvoc!C70</f>
        <v>5.4088062460000002</v>
      </c>
      <c r="E65" s="25">
        <f>[11]t_aea_nmvoc!D70</f>
        <v>10.194327875999999</v>
      </c>
      <c r="F65" s="25">
        <f>[11]t_aea_nmvoc!E70</f>
        <v>8.8191188280000006</v>
      </c>
      <c r="G65" s="25">
        <f>[11]t_aea_nmvoc!F70</f>
        <v>8.3084662530000006</v>
      </c>
      <c r="H65" s="25">
        <f>[11]t_aea_nmvoc!G70</f>
        <v>11.587874947</v>
      </c>
      <c r="I65" s="25">
        <f>[11]t_aea_nmvoc!H70</f>
        <v>13.039275408</v>
      </c>
      <c r="J65" s="25">
        <f>[11]t_aea_nmvoc!I70</f>
        <v>11.812751356</v>
      </c>
      <c r="K65" s="25">
        <f>[11]t_aea_nmvoc!J70</f>
        <v>10.570928623</v>
      </c>
      <c r="L65" s="25">
        <f>[11]t_aea_nmvoc!K70</f>
        <v>11.442286117</v>
      </c>
      <c r="M65" s="25">
        <f>[11]t_aea_nmvoc!L70</f>
        <v>9.3001152069999993</v>
      </c>
      <c r="N65" s="25">
        <f>[11]t_aea_nmvoc!M70</f>
        <v>9.3626064430000007</v>
      </c>
      <c r="O65" s="25">
        <f>[11]t_aea_nmvoc!N70</f>
        <v>10.654929128999999</v>
      </c>
      <c r="P65" s="25">
        <f>[11]t_aea_nmvoc!O70</f>
        <v>7.3497380950000002</v>
      </c>
      <c r="Q65" s="25">
        <f>[11]t_aea_nmvoc!P70</f>
        <v>6.8074273700000001</v>
      </c>
      <c r="S65" s="25"/>
      <c r="V65" s="34"/>
    </row>
    <row r="66" spans="1:22" ht="15" customHeight="1" x14ac:dyDescent="0.3">
      <c r="A66" s="7" t="s">
        <v>95</v>
      </c>
      <c r="B66" s="6"/>
      <c r="C66" s="25">
        <f>[11]t_aea_nmvoc!B71</f>
        <v>32.082683420999999</v>
      </c>
      <c r="D66" s="25">
        <f>[11]t_aea_nmvoc!C71</f>
        <v>29.528985683999998</v>
      </c>
      <c r="E66" s="25">
        <f>[11]t_aea_nmvoc!D71</f>
        <v>27.453164596000001</v>
      </c>
      <c r="F66" s="25">
        <f>[11]t_aea_nmvoc!E71</f>
        <v>22.936217197000001</v>
      </c>
      <c r="G66" s="25">
        <f>[11]t_aea_nmvoc!F71</f>
        <v>21.466291012999999</v>
      </c>
      <c r="H66" s="25">
        <f>[11]t_aea_nmvoc!G71</f>
        <v>20.296745719</v>
      </c>
      <c r="I66" s="25">
        <f>[11]t_aea_nmvoc!H71</f>
        <v>18.086405827</v>
      </c>
      <c r="J66" s="25">
        <f>[11]t_aea_nmvoc!I71</f>
        <v>18.576086706000002</v>
      </c>
      <c r="K66" s="25">
        <f>[11]t_aea_nmvoc!J71</f>
        <v>18.726408097</v>
      </c>
      <c r="L66" s="25">
        <f>[11]t_aea_nmvoc!K71</f>
        <v>19.231677178000002</v>
      </c>
      <c r="M66" s="25">
        <f>[11]t_aea_nmvoc!L71</f>
        <v>19.203180433</v>
      </c>
      <c r="N66" s="25">
        <f>[11]t_aea_nmvoc!M71</f>
        <v>20.162878548999998</v>
      </c>
      <c r="O66" s="25">
        <f>[11]t_aea_nmvoc!N71</f>
        <v>18.776748765000001</v>
      </c>
      <c r="P66" s="25">
        <f>[11]t_aea_nmvoc!O71</f>
        <v>17.743433695</v>
      </c>
      <c r="Q66" s="25">
        <f>[11]t_aea_nmvoc!P71</f>
        <v>17.549392223000002</v>
      </c>
      <c r="S66" s="25"/>
      <c r="V66" s="34"/>
    </row>
    <row r="67" spans="1:22" ht="15" customHeight="1" x14ac:dyDescent="0.3">
      <c r="A67" s="6" t="s">
        <v>96</v>
      </c>
      <c r="B67" s="6" t="s">
        <v>97</v>
      </c>
      <c r="C67" s="25">
        <f>[11]t_aea_nmvoc!B72</f>
        <v>24.850601837999999</v>
      </c>
      <c r="D67" s="25">
        <f>[11]t_aea_nmvoc!C72</f>
        <v>19.358937426000001</v>
      </c>
      <c r="E67" s="25">
        <f>[11]t_aea_nmvoc!D72</f>
        <v>17.45070239</v>
      </c>
      <c r="F67" s="25">
        <f>[11]t_aea_nmvoc!E72</f>
        <v>14.416951921000001</v>
      </c>
      <c r="G67" s="25">
        <f>[11]t_aea_nmvoc!F72</f>
        <v>13.063311204</v>
      </c>
      <c r="H67" s="25">
        <f>[11]t_aea_nmvoc!G72</f>
        <v>11.951257295</v>
      </c>
      <c r="I67" s="25">
        <f>[11]t_aea_nmvoc!H72</f>
        <v>10.346378532999999</v>
      </c>
      <c r="J67" s="25">
        <f>[11]t_aea_nmvoc!I72</f>
        <v>10.290333666</v>
      </c>
      <c r="K67" s="25">
        <f>[11]t_aea_nmvoc!J72</f>
        <v>10.174712695</v>
      </c>
      <c r="L67" s="25">
        <f>[11]t_aea_nmvoc!K72</f>
        <v>9.8873761429999991</v>
      </c>
      <c r="M67" s="25">
        <f>[11]t_aea_nmvoc!L72</f>
        <v>9.6445195810000008</v>
      </c>
      <c r="N67" s="25">
        <f>[11]t_aea_nmvoc!M72</f>
        <v>9.6690633039999998</v>
      </c>
      <c r="O67" s="25">
        <f>[11]t_aea_nmvoc!N72</f>
        <v>8.6949256380000008</v>
      </c>
      <c r="P67" s="25">
        <f>[11]t_aea_nmvoc!O72</f>
        <v>8.0186739009999997</v>
      </c>
      <c r="Q67" s="25">
        <f>[11]t_aea_nmvoc!P72</f>
        <v>7.8633325760000004</v>
      </c>
      <c r="S67" s="25"/>
      <c r="V67" s="34"/>
    </row>
    <row r="68" spans="1:22" ht="15" customHeight="1" x14ac:dyDescent="0.3">
      <c r="A68" s="6" t="s">
        <v>98</v>
      </c>
      <c r="B68" s="6" t="s">
        <v>99</v>
      </c>
      <c r="C68" s="25">
        <f>[11]t_aea_nmvoc!B73</f>
        <v>7.2320815820000002</v>
      </c>
      <c r="D68" s="25">
        <f>[11]t_aea_nmvoc!C73</f>
        <v>10.170048258</v>
      </c>
      <c r="E68" s="25">
        <f>[11]t_aea_nmvoc!D73</f>
        <v>10.002462205</v>
      </c>
      <c r="F68" s="25">
        <f>[11]t_aea_nmvoc!E73</f>
        <v>8.5192652760000005</v>
      </c>
      <c r="G68" s="25">
        <f>[11]t_aea_nmvoc!F73</f>
        <v>8.4029798089999996</v>
      </c>
      <c r="H68" s="25">
        <f>[11]t_aea_nmvoc!G73</f>
        <v>8.3454884239999991</v>
      </c>
      <c r="I68" s="25">
        <f>[11]t_aea_nmvoc!H73</f>
        <v>7.740027295</v>
      </c>
      <c r="J68" s="25">
        <f>[11]t_aea_nmvoc!I73</f>
        <v>8.2857530399999995</v>
      </c>
      <c r="K68" s="25">
        <f>[11]t_aea_nmvoc!J73</f>
        <v>8.551695402</v>
      </c>
      <c r="L68" s="25">
        <f>[11]t_aea_nmvoc!K73</f>
        <v>9.3443010350000009</v>
      </c>
      <c r="M68" s="25">
        <f>[11]t_aea_nmvoc!L73</f>
        <v>9.5586608529999992</v>
      </c>
      <c r="N68" s="25">
        <f>[11]t_aea_nmvoc!M73</f>
        <v>10.493815245</v>
      </c>
      <c r="O68" s="25">
        <f>[11]t_aea_nmvoc!N73</f>
        <v>10.081823127</v>
      </c>
      <c r="P68" s="25">
        <f>[11]t_aea_nmvoc!O73</f>
        <v>9.7247597940000006</v>
      </c>
      <c r="Q68" s="25">
        <f>[11]t_aea_nmvoc!P73</f>
        <v>9.6860596460000004</v>
      </c>
      <c r="S68" s="25"/>
      <c r="V68" s="34"/>
    </row>
    <row r="69" spans="1:22" ht="15" customHeight="1" x14ac:dyDescent="0.3">
      <c r="A69" s="6" t="s">
        <v>100</v>
      </c>
      <c r="B69" s="6"/>
      <c r="C69" s="25">
        <f>[11]t_aea_nmvoc!B74</f>
        <v>683.05850417500005</v>
      </c>
      <c r="D69" s="25">
        <f>[11]t_aea_nmvoc!C74</f>
        <v>728.68679381100003</v>
      </c>
      <c r="E69" s="25">
        <f>[11]t_aea_nmvoc!D74</f>
        <v>774.436460936</v>
      </c>
      <c r="F69" s="25">
        <f>[11]t_aea_nmvoc!E74</f>
        <v>661.17021886800001</v>
      </c>
      <c r="G69" s="25">
        <f>[11]t_aea_nmvoc!F74</f>
        <v>659.26358607199995</v>
      </c>
      <c r="H69" s="25">
        <f>[11]t_aea_nmvoc!G74</f>
        <v>620.19988136999996</v>
      </c>
      <c r="I69" s="25">
        <f>[11]t_aea_nmvoc!H74</f>
        <v>557.34384884999997</v>
      </c>
      <c r="J69" s="25">
        <f>[11]t_aea_nmvoc!I74</f>
        <v>555.10841496800003</v>
      </c>
      <c r="K69" s="25">
        <f>[11]t_aea_nmvoc!J74</f>
        <v>561.54168101100004</v>
      </c>
      <c r="L69" s="25">
        <f>[11]t_aea_nmvoc!K74</f>
        <v>567.04142175799996</v>
      </c>
      <c r="M69" s="25">
        <f>[11]t_aea_nmvoc!L74</f>
        <v>612.50822481700004</v>
      </c>
      <c r="N69" s="25">
        <f>[11]t_aea_nmvoc!M74</f>
        <v>663.89973987600001</v>
      </c>
      <c r="O69" s="25">
        <f>[11]t_aea_nmvoc!N74</f>
        <v>639.75162081600001</v>
      </c>
      <c r="P69" s="25">
        <f>[11]t_aea_nmvoc!O74</f>
        <v>637.681416496</v>
      </c>
      <c r="Q69" s="25">
        <f>[11]t_aea_nmvoc!P74</f>
        <v>656.96906443900002</v>
      </c>
      <c r="S69" s="25"/>
      <c r="V69" s="34"/>
    </row>
    <row r="70" spans="1:22" ht="15" customHeight="1" x14ac:dyDescent="0.3">
      <c r="A70" s="6" t="s">
        <v>101</v>
      </c>
      <c r="B70" s="6" t="s">
        <v>102</v>
      </c>
      <c r="C70" s="25">
        <f>[11]t_aea_nmvoc!B75</f>
        <v>314.76248668099998</v>
      </c>
      <c r="D70" s="25">
        <f>[11]t_aea_nmvoc!C75</f>
        <v>278.67658803199998</v>
      </c>
      <c r="E70" s="25">
        <f>[11]t_aea_nmvoc!D75</f>
        <v>274.773201701</v>
      </c>
      <c r="F70" s="25">
        <f>[11]t_aea_nmvoc!E75</f>
        <v>229.40263913499999</v>
      </c>
      <c r="G70" s="25">
        <f>[11]t_aea_nmvoc!F75</f>
        <v>231.83410481499999</v>
      </c>
      <c r="H70" s="25">
        <f>[11]t_aea_nmvoc!G75</f>
        <v>208.745616294</v>
      </c>
      <c r="I70" s="25">
        <f>[11]t_aea_nmvoc!H75</f>
        <v>198.056821985</v>
      </c>
      <c r="J70" s="25">
        <f>[11]t_aea_nmvoc!I75</f>
        <v>200.80299081999999</v>
      </c>
      <c r="K70" s="25">
        <f>[11]t_aea_nmvoc!J75</f>
        <v>208.202713007</v>
      </c>
      <c r="L70" s="25">
        <f>[11]t_aea_nmvoc!K75</f>
        <v>220.09751395399999</v>
      </c>
      <c r="M70" s="25">
        <f>[11]t_aea_nmvoc!L75</f>
        <v>263.06876597399997</v>
      </c>
      <c r="N70" s="25">
        <f>[11]t_aea_nmvoc!M75</f>
        <v>309.140479927</v>
      </c>
      <c r="O70" s="25">
        <f>[11]t_aea_nmvoc!N75</f>
        <v>286.47288934699998</v>
      </c>
      <c r="P70" s="25">
        <f>[11]t_aea_nmvoc!O75</f>
        <v>297.83590285899999</v>
      </c>
      <c r="Q70" s="25">
        <f>[11]t_aea_nmvoc!P75</f>
        <v>323.72245307600002</v>
      </c>
      <c r="S70" s="25"/>
      <c r="V70" s="34"/>
    </row>
    <row r="71" spans="1:22" ht="15" customHeight="1" x14ac:dyDescent="0.3">
      <c r="A71" s="6" t="s">
        <v>103</v>
      </c>
      <c r="B71" s="6" t="s">
        <v>104</v>
      </c>
      <c r="C71" s="25">
        <f>[11]t_aea_nmvoc!B76</f>
        <v>14.423770401000001</v>
      </c>
      <c r="D71" s="25">
        <f>[11]t_aea_nmvoc!C76</f>
        <v>13.406034136000001</v>
      </c>
      <c r="E71" s="25">
        <f>[11]t_aea_nmvoc!D76</f>
        <v>14.173859565000001</v>
      </c>
      <c r="F71" s="25">
        <f>[11]t_aea_nmvoc!E76</f>
        <v>11.126776814999999</v>
      </c>
      <c r="G71" s="25">
        <f>[11]t_aea_nmvoc!F76</f>
        <v>10.211643849</v>
      </c>
      <c r="H71" s="25">
        <f>[11]t_aea_nmvoc!G76</f>
        <v>11.200497854</v>
      </c>
      <c r="I71" s="25">
        <f>[11]t_aea_nmvoc!H76</f>
        <v>8.9323138029999996</v>
      </c>
      <c r="J71" s="25">
        <f>[11]t_aea_nmvoc!I76</f>
        <v>10.647386320000001</v>
      </c>
      <c r="K71" s="25">
        <f>[11]t_aea_nmvoc!J76</f>
        <v>11.019734830000001</v>
      </c>
      <c r="L71" s="25">
        <f>[11]t_aea_nmvoc!K76</f>
        <v>10.333240844000001</v>
      </c>
      <c r="M71" s="25">
        <f>[11]t_aea_nmvoc!L76</f>
        <v>10.854336772</v>
      </c>
      <c r="N71" s="25">
        <f>[11]t_aea_nmvoc!M76</f>
        <v>13.726323473000001</v>
      </c>
      <c r="O71" s="25">
        <f>[11]t_aea_nmvoc!N76</f>
        <v>12.702504367</v>
      </c>
      <c r="P71" s="25">
        <f>[11]t_aea_nmvoc!O76</f>
        <v>11.496681025999999</v>
      </c>
      <c r="Q71" s="25">
        <f>[11]t_aea_nmvoc!P76</f>
        <v>8.9111921499999998</v>
      </c>
      <c r="S71" s="25"/>
      <c r="V71" s="34"/>
    </row>
    <row r="72" spans="1:22" ht="15" customHeight="1" x14ac:dyDescent="0.3">
      <c r="A72" s="6" t="s">
        <v>105</v>
      </c>
      <c r="B72" s="6" t="s">
        <v>106</v>
      </c>
      <c r="C72" s="25">
        <f>[11]t_aea_nmvoc!B77</f>
        <v>4.1709319440000003</v>
      </c>
      <c r="D72" s="25">
        <f>[11]t_aea_nmvoc!C77</f>
        <v>4.0405453759999999</v>
      </c>
      <c r="E72" s="25">
        <f>[11]t_aea_nmvoc!D77</f>
        <v>3.6886091269999999</v>
      </c>
      <c r="F72" s="25">
        <f>[11]t_aea_nmvoc!E77</f>
        <v>2.9101634280000002</v>
      </c>
      <c r="G72" s="25">
        <f>[11]t_aea_nmvoc!F77</f>
        <v>2.724852968</v>
      </c>
      <c r="H72" s="25">
        <f>[11]t_aea_nmvoc!G77</f>
        <v>2.6632947009999999</v>
      </c>
      <c r="I72" s="25">
        <f>[11]t_aea_nmvoc!H77</f>
        <v>1.996727084</v>
      </c>
      <c r="J72" s="25">
        <f>[11]t_aea_nmvoc!I77</f>
        <v>1.9742208080000001</v>
      </c>
      <c r="K72" s="25">
        <f>[11]t_aea_nmvoc!J77</f>
        <v>1.9079566750000001</v>
      </c>
      <c r="L72" s="25">
        <f>[11]t_aea_nmvoc!K77</f>
        <v>1.909409991</v>
      </c>
      <c r="M72" s="25">
        <f>[11]t_aea_nmvoc!L77</f>
        <v>1.941144397</v>
      </c>
      <c r="N72" s="25">
        <f>[11]t_aea_nmvoc!M77</f>
        <v>1.990551017</v>
      </c>
      <c r="O72" s="25">
        <f>[11]t_aea_nmvoc!N77</f>
        <v>1.7265730189999999</v>
      </c>
      <c r="P72" s="25">
        <f>[11]t_aea_nmvoc!O77</f>
        <v>1.482072064</v>
      </c>
      <c r="Q72" s="25">
        <f>[11]t_aea_nmvoc!P77</f>
        <v>1.408208728</v>
      </c>
      <c r="S72" s="25"/>
      <c r="V72" s="34"/>
    </row>
    <row r="73" spans="1:22" ht="15" customHeight="1" x14ac:dyDescent="0.3">
      <c r="A73" s="6" t="s">
        <v>107</v>
      </c>
      <c r="B73" s="6" t="s">
        <v>108</v>
      </c>
      <c r="C73" s="25">
        <f>[11]t_aea_nmvoc!B78</f>
        <v>349.70131514899998</v>
      </c>
      <c r="D73" s="25">
        <f>[11]t_aea_nmvoc!C78</f>
        <v>432.56362626700002</v>
      </c>
      <c r="E73" s="25">
        <f>[11]t_aea_nmvoc!D78</f>
        <v>481.80079054300001</v>
      </c>
      <c r="F73" s="25">
        <f>[11]t_aea_nmvoc!E78</f>
        <v>417.730639489</v>
      </c>
      <c r="G73" s="25">
        <f>[11]t_aea_nmvoc!F78</f>
        <v>414.49298443999999</v>
      </c>
      <c r="H73" s="25">
        <f>[11]t_aea_nmvoc!G78</f>
        <v>397.59047252200003</v>
      </c>
      <c r="I73" s="25">
        <f>[11]t_aea_nmvoc!H78</f>
        <v>348.357985977</v>
      </c>
      <c r="J73" s="25">
        <f>[11]t_aea_nmvoc!I78</f>
        <v>341.68381701999999</v>
      </c>
      <c r="K73" s="25">
        <f>[11]t_aea_nmvoc!J78</f>
        <v>340.411276499</v>
      </c>
      <c r="L73" s="25">
        <f>[11]t_aea_nmvoc!K78</f>
        <v>334.701256968</v>
      </c>
      <c r="M73" s="25">
        <f>[11]t_aea_nmvoc!L78</f>
        <v>336.64397767399998</v>
      </c>
      <c r="N73" s="25">
        <f>[11]t_aea_nmvoc!M78</f>
        <v>339.04238545800001</v>
      </c>
      <c r="O73" s="25">
        <f>[11]t_aea_nmvoc!N78</f>
        <v>338.84965408300002</v>
      </c>
      <c r="P73" s="25">
        <f>[11]t_aea_nmvoc!O78</f>
        <v>326.86676054700001</v>
      </c>
      <c r="Q73" s="25">
        <f>[11]t_aea_nmvoc!P78</f>
        <v>322.927210484</v>
      </c>
      <c r="S73" s="25"/>
      <c r="V73" s="34"/>
    </row>
    <row r="74" spans="1:22" ht="15" customHeight="1" x14ac:dyDescent="0.3">
      <c r="A74" s="6" t="s">
        <v>109</v>
      </c>
      <c r="B74" s="6" t="s">
        <v>110</v>
      </c>
      <c r="C74" s="25">
        <f>[11]t_aea_nmvoc!B79</f>
        <v>1088.817371313</v>
      </c>
      <c r="D74" s="25">
        <f>[11]t_aea_nmvoc!C79</f>
        <v>1013.977871378</v>
      </c>
      <c r="E74" s="25">
        <f>[11]t_aea_nmvoc!D79</f>
        <v>958.72518426500005</v>
      </c>
      <c r="F74" s="25">
        <f>[11]t_aea_nmvoc!E79</f>
        <v>827.14442503299995</v>
      </c>
      <c r="G74" s="25">
        <f>[11]t_aea_nmvoc!F79</f>
        <v>748.00136831199995</v>
      </c>
      <c r="H74" s="25">
        <f>[11]t_aea_nmvoc!G79</f>
        <v>675.99455875199999</v>
      </c>
      <c r="I74" s="25">
        <f>[11]t_aea_nmvoc!H79</f>
        <v>607.01121042900002</v>
      </c>
      <c r="J74" s="25">
        <f>[11]t_aea_nmvoc!I79</f>
        <v>572.52248182599999</v>
      </c>
      <c r="K74" s="25">
        <f>[11]t_aea_nmvoc!J79</f>
        <v>572.20978097</v>
      </c>
      <c r="L74" s="25">
        <f>[11]t_aea_nmvoc!K79</f>
        <v>549.62869018000004</v>
      </c>
      <c r="M74" s="25">
        <f>[11]t_aea_nmvoc!L79</f>
        <v>561.55381067200005</v>
      </c>
      <c r="N74" s="25">
        <f>[11]t_aea_nmvoc!M79</f>
        <v>510.512199049</v>
      </c>
      <c r="O74" s="25">
        <f>[11]t_aea_nmvoc!N79</f>
        <v>487.33433561700002</v>
      </c>
      <c r="P74" s="25">
        <f>[11]t_aea_nmvoc!O79</f>
        <v>482.36389151499998</v>
      </c>
      <c r="Q74" s="25">
        <f>[11]t_aea_nmvoc!P79</f>
        <v>502.17983344800001</v>
      </c>
      <c r="S74" s="25"/>
      <c r="V74" s="34"/>
    </row>
    <row r="75" spans="1:22" ht="15" customHeight="1" x14ac:dyDescent="0.3">
      <c r="A75" s="6" t="s">
        <v>111</v>
      </c>
      <c r="B75" s="6" t="s">
        <v>112</v>
      </c>
      <c r="C75" s="25">
        <f>[11]t_aea_nmvoc!B80</f>
        <v>960.03923358700001</v>
      </c>
      <c r="D75" s="25">
        <f>[11]t_aea_nmvoc!C80</f>
        <v>965.99411804700003</v>
      </c>
      <c r="E75" s="25">
        <f>[11]t_aea_nmvoc!D80</f>
        <v>962.82162725700005</v>
      </c>
      <c r="F75" s="25">
        <f>[11]t_aea_nmvoc!E80</f>
        <v>824.91267660799997</v>
      </c>
      <c r="G75" s="25">
        <f>[11]t_aea_nmvoc!F80</f>
        <v>701.51450141099997</v>
      </c>
      <c r="H75" s="25">
        <f>[11]t_aea_nmvoc!G80</f>
        <v>591.30182785199997</v>
      </c>
      <c r="I75" s="25">
        <f>[11]t_aea_nmvoc!H80</f>
        <v>490.86249522200001</v>
      </c>
      <c r="J75" s="25">
        <f>[11]t_aea_nmvoc!I80</f>
        <v>493.67541784899998</v>
      </c>
      <c r="K75" s="25">
        <f>[11]t_aea_nmvoc!J80</f>
        <v>491.14853073199998</v>
      </c>
      <c r="L75" s="25">
        <f>[11]t_aea_nmvoc!K80</f>
        <v>489.22360688200001</v>
      </c>
      <c r="M75" s="25">
        <f>[11]t_aea_nmvoc!L80</f>
        <v>492.23404562399998</v>
      </c>
      <c r="N75" s="25">
        <f>[11]t_aea_nmvoc!M80</f>
        <v>485.09173442700001</v>
      </c>
      <c r="O75" s="25">
        <f>[11]t_aea_nmvoc!N80</f>
        <v>434.40941493399998</v>
      </c>
      <c r="P75" s="25">
        <f>[11]t_aea_nmvoc!O80</f>
        <v>432.03189477299998</v>
      </c>
      <c r="Q75" s="25">
        <f>[11]t_aea_nmvoc!P80</f>
        <v>447.21169514100001</v>
      </c>
      <c r="S75" s="25"/>
      <c r="V75" s="34"/>
    </row>
    <row r="76" spans="1:22" ht="15" customHeight="1" x14ac:dyDescent="0.3">
      <c r="A76" s="6" t="s">
        <v>113</v>
      </c>
      <c r="B76" s="6"/>
      <c r="C76" s="25">
        <f>[11]t_aea_nmvoc!B81</f>
        <v>162.35488340200001</v>
      </c>
      <c r="D76" s="25">
        <f>[11]t_aea_nmvoc!C81</f>
        <v>152.192619036</v>
      </c>
      <c r="E76" s="25">
        <f>[11]t_aea_nmvoc!D81</f>
        <v>151.35208538500001</v>
      </c>
      <c r="F76" s="25">
        <f>[11]t_aea_nmvoc!E81</f>
        <v>136.31081158500001</v>
      </c>
      <c r="G76" s="25">
        <f>[11]t_aea_nmvoc!F81</f>
        <v>145.46809517299999</v>
      </c>
      <c r="H76" s="25">
        <f>[11]t_aea_nmvoc!G81</f>
        <v>157.934686666</v>
      </c>
      <c r="I76" s="25">
        <f>[11]t_aea_nmvoc!H81</f>
        <v>129.92682125799999</v>
      </c>
      <c r="J76" s="25">
        <f>[11]t_aea_nmvoc!I81</f>
        <v>141.11783640300001</v>
      </c>
      <c r="K76" s="25">
        <f>[11]t_aea_nmvoc!J81</f>
        <v>153.570508316</v>
      </c>
      <c r="L76" s="25">
        <f>[11]t_aea_nmvoc!K81</f>
        <v>154.94427517899999</v>
      </c>
      <c r="M76" s="25">
        <f>[11]t_aea_nmvoc!L81</f>
        <v>162.810412477</v>
      </c>
      <c r="N76" s="25">
        <f>[11]t_aea_nmvoc!M81</f>
        <v>168.16947636699999</v>
      </c>
      <c r="O76" s="25">
        <f>[11]t_aea_nmvoc!N81</f>
        <v>164.63811040799999</v>
      </c>
      <c r="P76" s="25">
        <f>[11]t_aea_nmvoc!O81</f>
        <v>174.42370370500001</v>
      </c>
      <c r="Q76" s="25">
        <f>[11]t_aea_nmvoc!P81</f>
        <v>179.751944036</v>
      </c>
      <c r="S76" s="25"/>
      <c r="V76" s="34"/>
    </row>
    <row r="77" spans="1:22" ht="15" customHeight="1" x14ac:dyDescent="0.3">
      <c r="A77" s="6" t="s">
        <v>114</v>
      </c>
      <c r="B77" s="6" t="s">
        <v>115</v>
      </c>
      <c r="C77" s="25">
        <f>[11]t_aea_nmvoc!B82</f>
        <v>106.524173577</v>
      </c>
      <c r="D77" s="25">
        <f>[11]t_aea_nmvoc!C82</f>
        <v>104.127462067</v>
      </c>
      <c r="E77" s="25">
        <f>[11]t_aea_nmvoc!D82</f>
        <v>101.763983506</v>
      </c>
      <c r="F77" s="25">
        <f>[11]t_aea_nmvoc!E82</f>
        <v>90.421081586</v>
      </c>
      <c r="G77" s="25">
        <f>[11]t_aea_nmvoc!F82</f>
        <v>96.008076127999999</v>
      </c>
      <c r="H77" s="25">
        <f>[11]t_aea_nmvoc!G82</f>
        <v>102.980536986</v>
      </c>
      <c r="I77" s="25">
        <f>[11]t_aea_nmvoc!H82</f>
        <v>85.833252881999996</v>
      </c>
      <c r="J77" s="25">
        <f>[11]t_aea_nmvoc!I82</f>
        <v>94.487461965999998</v>
      </c>
      <c r="K77" s="25">
        <f>[11]t_aea_nmvoc!J82</f>
        <v>103.317011241</v>
      </c>
      <c r="L77" s="25">
        <f>[11]t_aea_nmvoc!K82</f>
        <v>105.234508572</v>
      </c>
      <c r="M77" s="25">
        <f>[11]t_aea_nmvoc!L82</f>
        <v>111.541643744</v>
      </c>
      <c r="N77" s="25">
        <f>[11]t_aea_nmvoc!M82</f>
        <v>115.70771306100001</v>
      </c>
      <c r="O77" s="25">
        <f>[11]t_aea_nmvoc!N82</f>
        <v>113.982541422</v>
      </c>
      <c r="P77" s="25">
        <f>[11]t_aea_nmvoc!O82</f>
        <v>119.43531649000001</v>
      </c>
      <c r="Q77" s="25">
        <f>[11]t_aea_nmvoc!P82</f>
        <v>125.290818741</v>
      </c>
      <c r="S77" s="25"/>
      <c r="V77" s="34"/>
    </row>
    <row r="78" spans="1:22" ht="15" customHeight="1" x14ac:dyDescent="0.3">
      <c r="A78" s="6" t="s">
        <v>116</v>
      </c>
      <c r="B78" s="6" t="s">
        <v>154</v>
      </c>
      <c r="C78" s="25">
        <f>[11]t_aea_nmvoc!B83</f>
        <v>55.830709825</v>
      </c>
      <c r="D78" s="25">
        <f>[11]t_aea_nmvoc!C83</f>
        <v>48.065156969</v>
      </c>
      <c r="E78" s="25">
        <f>[11]t_aea_nmvoc!D83</f>
        <v>49.588101879</v>
      </c>
      <c r="F78" s="25">
        <f>[11]t_aea_nmvoc!E83</f>
        <v>45.889729998999996</v>
      </c>
      <c r="G78" s="25">
        <f>[11]t_aea_nmvoc!F83</f>
        <v>49.460019045000003</v>
      </c>
      <c r="H78" s="25">
        <f>[11]t_aea_nmvoc!G83</f>
        <v>54.95414968</v>
      </c>
      <c r="I78" s="25">
        <f>[11]t_aea_nmvoc!H83</f>
        <v>44.093568376</v>
      </c>
      <c r="J78" s="25">
        <f>[11]t_aea_nmvoc!I83</f>
        <v>46.630374437</v>
      </c>
      <c r="K78" s="25">
        <f>[11]t_aea_nmvoc!J83</f>
        <v>50.253497076000002</v>
      </c>
      <c r="L78" s="25">
        <f>[11]t_aea_nmvoc!K83</f>
        <v>49.709766606999999</v>
      </c>
      <c r="M78" s="25">
        <f>[11]t_aea_nmvoc!L83</f>
        <v>51.268768733000002</v>
      </c>
      <c r="N78" s="25">
        <f>[11]t_aea_nmvoc!M83</f>
        <v>52.461763306000002</v>
      </c>
      <c r="O78" s="25">
        <f>[11]t_aea_nmvoc!N83</f>
        <v>50.655568985999999</v>
      </c>
      <c r="P78" s="25">
        <f>[11]t_aea_nmvoc!O83</f>
        <v>54.988387215000003</v>
      </c>
      <c r="Q78" s="25">
        <f>[11]t_aea_nmvoc!P83</f>
        <v>54.461125295000002</v>
      </c>
      <c r="S78" s="25"/>
      <c r="V78" s="34"/>
    </row>
    <row r="79" spans="1:22" ht="15" customHeight="1" x14ac:dyDescent="0.3">
      <c r="A79" s="6" t="s">
        <v>117</v>
      </c>
      <c r="B79" s="6"/>
      <c r="C79" s="25">
        <f>[11]t_aea_nmvoc!B84</f>
        <v>54.003453700999998</v>
      </c>
      <c r="D79" s="25">
        <f>[11]t_aea_nmvoc!C84</f>
        <v>52.927106598999998</v>
      </c>
      <c r="E79" s="25">
        <f>[11]t_aea_nmvoc!D84</f>
        <v>56.523988969000001</v>
      </c>
      <c r="F79" s="25">
        <f>[11]t_aea_nmvoc!E84</f>
        <v>57.852551181000003</v>
      </c>
      <c r="G79" s="25">
        <f>[11]t_aea_nmvoc!F84</f>
        <v>66.930540929000003</v>
      </c>
      <c r="H79" s="25">
        <f>[11]t_aea_nmvoc!G84</f>
        <v>75.251135219000005</v>
      </c>
      <c r="I79" s="25">
        <f>[11]t_aea_nmvoc!H84</f>
        <v>78.620391839000007</v>
      </c>
      <c r="J79" s="25">
        <f>[11]t_aea_nmvoc!I84</f>
        <v>84.046769445999999</v>
      </c>
      <c r="K79" s="25">
        <f>[11]t_aea_nmvoc!J84</f>
        <v>69.116289730000005</v>
      </c>
      <c r="L79" s="25">
        <f>[11]t_aea_nmvoc!K84</f>
        <v>79.523970159000001</v>
      </c>
      <c r="M79" s="25">
        <f>[11]t_aea_nmvoc!L84</f>
        <v>78.816349001000006</v>
      </c>
      <c r="N79" s="25">
        <f>[11]t_aea_nmvoc!M84</f>
        <v>76.161754063000004</v>
      </c>
      <c r="O79" s="25">
        <f>[11]t_aea_nmvoc!N84</f>
        <v>83.994389315999996</v>
      </c>
      <c r="P79" s="25">
        <f>[11]t_aea_nmvoc!O84</f>
        <v>82.440644199000005</v>
      </c>
      <c r="Q79" s="25">
        <f>[11]t_aea_nmvoc!P84</f>
        <v>69.719655489999994</v>
      </c>
      <c r="S79" s="25"/>
      <c r="V79" s="34"/>
    </row>
    <row r="80" spans="1:22" ht="15" customHeight="1" x14ac:dyDescent="0.3">
      <c r="A80" s="6" t="s">
        <v>118</v>
      </c>
      <c r="B80" s="6" t="s">
        <v>155</v>
      </c>
      <c r="C80" s="25">
        <f>[11]t_aea_nmvoc!B85</f>
        <v>27.848293108</v>
      </c>
      <c r="D80" s="25">
        <f>[11]t_aea_nmvoc!C85</f>
        <v>27.119738215000002</v>
      </c>
      <c r="E80" s="25">
        <f>[11]t_aea_nmvoc!D85</f>
        <v>29.062765718000001</v>
      </c>
      <c r="F80" s="25">
        <f>[11]t_aea_nmvoc!E85</f>
        <v>29.366787219999999</v>
      </c>
      <c r="G80" s="25">
        <f>[11]t_aea_nmvoc!F85</f>
        <v>34.076338292999999</v>
      </c>
      <c r="H80" s="25">
        <f>[11]t_aea_nmvoc!G85</f>
        <v>39.097964758000003</v>
      </c>
      <c r="I80" s="25">
        <f>[11]t_aea_nmvoc!H85</f>
        <v>39.867510731000003</v>
      </c>
      <c r="J80" s="25">
        <f>[11]t_aea_nmvoc!I85</f>
        <v>42.282275706999997</v>
      </c>
      <c r="K80" s="25">
        <f>[11]t_aea_nmvoc!J85</f>
        <v>35.806929855999996</v>
      </c>
      <c r="L80" s="25">
        <f>[11]t_aea_nmvoc!K85</f>
        <v>42.128513877000003</v>
      </c>
      <c r="M80" s="25">
        <f>[11]t_aea_nmvoc!L85</f>
        <v>41.924460187000001</v>
      </c>
      <c r="N80" s="25">
        <f>[11]t_aea_nmvoc!M85</f>
        <v>39.553444466999998</v>
      </c>
      <c r="O80" s="25">
        <f>[11]t_aea_nmvoc!N85</f>
        <v>47.858802732999997</v>
      </c>
      <c r="P80" s="25">
        <f>[11]t_aea_nmvoc!O85</f>
        <v>47.595878421999998</v>
      </c>
      <c r="Q80" s="25">
        <f>[11]t_aea_nmvoc!P85</f>
        <v>37.009415421</v>
      </c>
      <c r="S80" s="25"/>
      <c r="V80" s="34"/>
    </row>
    <row r="81" spans="1:22" ht="15" customHeight="1" x14ac:dyDescent="0.3">
      <c r="A81" s="6" t="s">
        <v>119</v>
      </c>
      <c r="B81" s="6" t="s">
        <v>120</v>
      </c>
      <c r="C81" s="25">
        <f>[11]t_aea_nmvoc!B86</f>
        <v>26.155160593000002</v>
      </c>
      <c r="D81" s="25">
        <f>[11]t_aea_nmvoc!C86</f>
        <v>25.807368384</v>
      </c>
      <c r="E81" s="25">
        <f>[11]t_aea_nmvoc!D86</f>
        <v>27.461223251</v>
      </c>
      <c r="F81" s="25">
        <f>[11]t_aea_nmvoc!E86</f>
        <v>28.485763961</v>
      </c>
      <c r="G81" s="25">
        <f>[11]t_aea_nmvoc!F86</f>
        <v>32.854202635999997</v>
      </c>
      <c r="H81" s="25">
        <f>[11]t_aea_nmvoc!G86</f>
        <v>36.153170461000002</v>
      </c>
      <c r="I81" s="25">
        <f>[11]t_aea_nmvoc!H86</f>
        <v>38.752881107999997</v>
      </c>
      <c r="J81" s="25">
        <f>[11]t_aea_nmvoc!I86</f>
        <v>41.764493739000002</v>
      </c>
      <c r="K81" s="25">
        <f>[11]t_aea_nmvoc!J86</f>
        <v>33.309359874000002</v>
      </c>
      <c r="L81" s="25">
        <f>[11]t_aea_nmvoc!K86</f>
        <v>37.395456281999998</v>
      </c>
      <c r="M81" s="25">
        <f>[11]t_aea_nmvoc!L86</f>
        <v>36.891888813999998</v>
      </c>
      <c r="N81" s="25">
        <f>[11]t_aea_nmvoc!M86</f>
        <v>36.608309595999998</v>
      </c>
      <c r="O81" s="25">
        <f>[11]t_aea_nmvoc!N86</f>
        <v>36.135586582999998</v>
      </c>
      <c r="P81" s="25">
        <f>[11]t_aea_nmvoc!O86</f>
        <v>34.844765778000003</v>
      </c>
      <c r="Q81" s="25">
        <f>[11]t_aea_nmvoc!P86</f>
        <v>32.710240067999997</v>
      </c>
      <c r="S81" s="25"/>
      <c r="V81" s="34"/>
    </row>
    <row r="82" spans="1:22" ht="15" customHeight="1" x14ac:dyDescent="0.3">
      <c r="A82" s="6" t="s">
        <v>121</v>
      </c>
      <c r="B82" s="6"/>
      <c r="C82" s="25">
        <f>[11]t_aea_nmvoc!B87</f>
        <v>568.95641899999998</v>
      </c>
      <c r="D82" s="25">
        <f>[11]t_aea_nmvoc!C87</f>
        <v>973.28678841600004</v>
      </c>
      <c r="E82" s="25">
        <f>[11]t_aea_nmvoc!D87</f>
        <v>950.66910085999996</v>
      </c>
      <c r="F82" s="25">
        <f>[11]t_aea_nmvoc!E87</f>
        <v>999.93060729900003</v>
      </c>
      <c r="G82" s="25">
        <f>[11]t_aea_nmvoc!F87</f>
        <v>929.95455692600001</v>
      </c>
      <c r="H82" s="25">
        <f>[11]t_aea_nmvoc!G87</f>
        <v>504.37827036900001</v>
      </c>
      <c r="I82" s="25">
        <f>[11]t_aea_nmvoc!H87</f>
        <v>534.05018158500002</v>
      </c>
      <c r="J82" s="25">
        <f>[11]t_aea_nmvoc!I87</f>
        <v>519.02577597899995</v>
      </c>
      <c r="K82" s="25">
        <f>[11]t_aea_nmvoc!J87</f>
        <v>542.59924680100005</v>
      </c>
      <c r="L82" s="25">
        <f>[11]t_aea_nmvoc!K87</f>
        <v>589.63728549799998</v>
      </c>
      <c r="M82" s="25">
        <f>[11]t_aea_nmvoc!L87</f>
        <v>591.24528468300002</v>
      </c>
      <c r="N82" s="25">
        <f>[11]t_aea_nmvoc!M87</f>
        <v>595.01656624099996</v>
      </c>
      <c r="O82" s="25">
        <f>[11]t_aea_nmvoc!N87</f>
        <v>558.59507931799999</v>
      </c>
      <c r="P82" s="25">
        <f>[11]t_aea_nmvoc!O87</f>
        <v>622.807102622</v>
      </c>
      <c r="Q82" s="25">
        <f>[11]t_aea_nmvoc!P87</f>
        <v>578.01042184000005</v>
      </c>
      <c r="S82" s="25"/>
      <c r="V82" s="34"/>
    </row>
    <row r="83" spans="1:22" ht="15" customHeight="1" x14ac:dyDescent="0.3">
      <c r="A83" s="6" t="s">
        <v>122</v>
      </c>
      <c r="B83" s="6" t="s">
        <v>123</v>
      </c>
      <c r="C83" s="25">
        <f>[11]t_aea_nmvoc!B88</f>
        <v>21.616333795999999</v>
      </c>
      <c r="D83" s="25">
        <f>[11]t_aea_nmvoc!C88</f>
        <v>25.024930059999999</v>
      </c>
      <c r="E83" s="25">
        <f>[11]t_aea_nmvoc!D88</f>
        <v>27.593042604000001</v>
      </c>
      <c r="F83" s="25">
        <f>[11]t_aea_nmvoc!E88</f>
        <v>23.834761388</v>
      </c>
      <c r="G83" s="25">
        <f>[11]t_aea_nmvoc!F88</f>
        <v>26.973841242999999</v>
      </c>
      <c r="H83" s="25">
        <f>[11]t_aea_nmvoc!G88</f>
        <v>29.815535729</v>
      </c>
      <c r="I83" s="25">
        <f>[11]t_aea_nmvoc!H88</f>
        <v>27.287050453999999</v>
      </c>
      <c r="J83" s="25">
        <f>[11]t_aea_nmvoc!I88</f>
        <v>33.321943625000003</v>
      </c>
      <c r="K83" s="25">
        <f>[11]t_aea_nmvoc!J88</f>
        <v>38.541176204000003</v>
      </c>
      <c r="L83" s="25">
        <f>[11]t_aea_nmvoc!K88</f>
        <v>40.067958965000003</v>
      </c>
      <c r="M83" s="25">
        <f>[11]t_aea_nmvoc!L88</f>
        <v>40.010535367999999</v>
      </c>
      <c r="N83" s="25">
        <f>[11]t_aea_nmvoc!M88</f>
        <v>44.676321864999998</v>
      </c>
      <c r="O83" s="25">
        <f>[11]t_aea_nmvoc!N88</f>
        <v>23.956467883999998</v>
      </c>
      <c r="P83" s="25">
        <f>[11]t_aea_nmvoc!O88</f>
        <v>28.398404779</v>
      </c>
      <c r="Q83" s="25">
        <f>[11]t_aea_nmvoc!P88</f>
        <v>43.988018443000001</v>
      </c>
      <c r="S83" s="25"/>
      <c r="V83" s="34"/>
    </row>
    <row r="84" spans="1:22" ht="15" customHeight="1" x14ac:dyDescent="0.3">
      <c r="A84" s="6" t="s">
        <v>124</v>
      </c>
      <c r="B84" s="6" t="s">
        <v>125</v>
      </c>
      <c r="C84" s="25">
        <f>[11]t_aea_nmvoc!B89</f>
        <v>6.230900246</v>
      </c>
      <c r="D84" s="25">
        <f>[11]t_aea_nmvoc!C89</f>
        <v>5.6472547449999997</v>
      </c>
      <c r="E84" s="25">
        <f>[11]t_aea_nmvoc!D89</f>
        <v>5.5902078700000004</v>
      </c>
      <c r="F84" s="25">
        <f>[11]t_aea_nmvoc!E89</f>
        <v>4.332118575</v>
      </c>
      <c r="G84" s="25">
        <f>[11]t_aea_nmvoc!F89</f>
        <v>4.5757218999999996</v>
      </c>
      <c r="H84" s="25">
        <f>[11]t_aea_nmvoc!G89</f>
        <v>5.1197092209999999</v>
      </c>
      <c r="I84" s="25">
        <f>[11]t_aea_nmvoc!H89</f>
        <v>4.2942409210000001</v>
      </c>
      <c r="J84" s="25">
        <f>[11]t_aea_nmvoc!I89</f>
        <v>4.7659304200000001</v>
      </c>
      <c r="K84" s="25">
        <f>[11]t_aea_nmvoc!J89</f>
        <v>4.1924437980000002</v>
      </c>
      <c r="L84" s="25">
        <f>[11]t_aea_nmvoc!K89</f>
        <v>4.2388424499999999</v>
      </c>
      <c r="M84" s="25">
        <f>[11]t_aea_nmvoc!L89</f>
        <v>3.8210136189999999</v>
      </c>
      <c r="N84" s="25">
        <f>[11]t_aea_nmvoc!M89</f>
        <v>3.3945497370000002</v>
      </c>
      <c r="O84" s="25">
        <f>[11]t_aea_nmvoc!N89</f>
        <v>3.1231788109999998</v>
      </c>
      <c r="P84" s="25">
        <f>[11]t_aea_nmvoc!O89</f>
        <v>2.944754976</v>
      </c>
      <c r="Q84" s="25">
        <f>[11]t_aea_nmvoc!P89</f>
        <v>3.0163915920000002</v>
      </c>
      <c r="S84" s="25"/>
      <c r="V84" s="34"/>
    </row>
    <row r="85" spans="1:22" ht="15" customHeight="1" x14ac:dyDescent="0.3">
      <c r="A85" s="6" t="s">
        <v>126</v>
      </c>
      <c r="B85" s="6" t="s">
        <v>127</v>
      </c>
      <c r="C85" s="25">
        <f>[11]t_aea_nmvoc!B90</f>
        <v>541.10918495700002</v>
      </c>
      <c r="D85" s="25">
        <f>[11]t_aea_nmvoc!C90</f>
        <v>942.614603612</v>
      </c>
      <c r="E85" s="25">
        <f>[11]t_aea_nmvoc!D90</f>
        <v>917.48585038600004</v>
      </c>
      <c r="F85" s="25">
        <f>[11]t_aea_nmvoc!E90</f>
        <v>971.76372733599999</v>
      </c>
      <c r="G85" s="25">
        <f>[11]t_aea_nmvoc!F90</f>
        <v>898.40499378300001</v>
      </c>
      <c r="H85" s="25">
        <f>[11]t_aea_nmvoc!G90</f>
        <v>469.44302541799999</v>
      </c>
      <c r="I85" s="25">
        <f>[11]t_aea_nmvoc!H90</f>
        <v>502.46889020999998</v>
      </c>
      <c r="J85" s="25">
        <f>[11]t_aea_nmvoc!I90</f>
        <v>480.93790193400002</v>
      </c>
      <c r="K85" s="25">
        <f>[11]t_aea_nmvoc!J90</f>
        <v>499.86562679899998</v>
      </c>
      <c r="L85" s="25">
        <f>[11]t_aea_nmvoc!K90</f>
        <v>545.33048408299999</v>
      </c>
      <c r="M85" s="25">
        <f>[11]t_aea_nmvoc!L90</f>
        <v>547.413735696</v>
      </c>
      <c r="N85" s="25">
        <f>[11]t_aea_nmvoc!M90</f>
        <v>546.94569463899995</v>
      </c>
      <c r="O85" s="25">
        <f>[11]t_aea_nmvoc!N90</f>
        <v>531.51543262300004</v>
      </c>
      <c r="P85" s="25">
        <f>[11]t_aea_nmvoc!O90</f>
        <v>591.46394286600002</v>
      </c>
      <c r="Q85" s="25">
        <f>[11]t_aea_nmvoc!P90</f>
        <v>531.00601180499996</v>
      </c>
      <c r="S85" s="25"/>
      <c r="V85" s="34"/>
    </row>
    <row r="86" spans="1:22" ht="15" customHeight="1" x14ac:dyDescent="0.3">
      <c r="A86" s="6" t="s">
        <v>128</v>
      </c>
      <c r="B86" s="6" t="s">
        <v>129</v>
      </c>
      <c r="C86" s="26">
        <f>[11]t_aea_nmvoc!B91</f>
        <v>0.78460063700000005</v>
      </c>
      <c r="D86" s="26">
        <f>[11]t_aea_nmvoc!C91</f>
        <v>1.005238313</v>
      </c>
      <c r="E86" s="26">
        <f>[11]t_aea_nmvoc!D91</f>
        <v>0.98078158900000001</v>
      </c>
      <c r="F86" s="26">
        <f>[11]t_aea_nmvoc!E91</f>
        <v>0.74073396199999997</v>
      </c>
      <c r="G86" s="26">
        <f>[11]t_aea_nmvoc!F91</f>
        <v>0.50477749999999999</v>
      </c>
      <c r="H86" s="26">
        <f>[11]t_aea_nmvoc!G91</f>
        <v>0.50018818300000001</v>
      </c>
      <c r="I86" s="26">
        <f>[11]t_aea_nmvoc!H91</f>
        <v>1.1189086930000001</v>
      </c>
      <c r="J86" s="26">
        <f>[11]t_aea_nmvoc!I91</f>
        <v>1.1739434849999999</v>
      </c>
      <c r="K86" s="26">
        <f>[11]t_aea_nmvoc!J91</f>
        <v>2.0435892409999998</v>
      </c>
      <c r="L86" s="26">
        <f>[11]t_aea_nmvoc!K91</f>
        <v>1.9828069719999999</v>
      </c>
      <c r="M86" s="26">
        <f>[11]t_aea_nmvoc!L91</f>
        <v>1.9293687020000001</v>
      </c>
      <c r="N86" s="26">
        <f>[11]t_aea_nmvoc!M91</f>
        <v>2.074725162</v>
      </c>
      <c r="O86" s="26">
        <f>[11]t_aea_nmvoc!N91</f>
        <v>1.8214679920000001</v>
      </c>
      <c r="P86" s="26">
        <f>[11]t_aea_nmvoc!O91</f>
        <v>2.0970304240000002</v>
      </c>
      <c r="Q86" s="26">
        <f>[11]t_aea_nmvoc!P91</f>
        <v>1.618188186</v>
      </c>
      <c r="S86" s="26"/>
      <c r="V86" s="34"/>
    </row>
    <row r="87" spans="1:22" ht="15" customHeight="1" x14ac:dyDescent="0.3">
      <c r="A87" s="6" t="s">
        <v>130</v>
      </c>
      <c r="B87" s="6" t="s">
        <v>131</v>
      </c>
      <c r="C87" s="26">
        <f>[11]t_aea_nmvoc!B92</f>
        <v>0</v>
      </c>
      <c r="D87" s="26">
        <f>[11]t_aea_nmvoc!C92</f>
        <v>0</v>
      </c>
      <c r="E87" s="26">
        <f>[11]t_aea_nmvoc!D92</f>
        <v>0</v>
      </c>
      <c r="F87" s="26">
        <f>[11]t_aea_nmvoc!E92</f>
        <v>0</v>
      </c>
      <c r="G87" s="26">
        <f>[11]t_aea_nmvoc!F92</f>
        <v>0</v>
      </c>
      <c r="H87" s="26">
        <f>[11]t_aea_nmvoc!G92</f>
        <v>0</v>
      </c>
      <c r="I87" s="26">
        <f>[11]t_aea_nmvoc!H92</f>
        <v>0</v>
      </c>
      <c r="J87" s="26">
        <f>[11]t_aea_nmvoc!I92</f>
        <v>0</v>
      </c>
      <c r="K87" s="26">
        <f>[11]t_aea_nmvoc!J92</f>
        <v>0</v>
      </c>
      <c r="L87" s="26">
        <f>[11]t_aea_nmvoc!K92</f>
        <v>0</v>
      </c>
      <c r="M87" s="26">
        <f>[11]t_aea_nmvoc!L92</f>
        <v>0</v>
      </c>
      <c r="N87" s="26">
        <f>[11]t_aea_nmvoc!M92</f>
        <v>0</v>
      </c>
      <c r="O87" s="26">
        <f>[11]t_aea_nmvoc!N92</f>
        <v>0</v>
      </c>
      <c r="P87" s="26">
        <f>[11]t_aea_nmvoc!O92</f>
        <v>0</v>
      </c>
      <c r="Q87" s="26">
        <f>[11]t_aea_nmvoc!P92</f>
        <v>0</v>
      </c>
      <c r="S87" s="26"/>
      <c r="V87" s="34"/>
    </row>
    <row r="88" spans="1:22" ht="15" customHeight="1" x14ac:dyDescent="0.3">
      <c r="A88" s="8" t="s">
        <v>132</v>
      </c>
      <c r="B88" s="8"/>
      <c r="C88" s="27">
        <f>[11]t_aea_nmvoc!B93</f>
        <v>53473.215028755003</v>
      </c>
      <c r="D88" s="27">
        <f>[11]t_aea_nmvoc!C93</f>
        <v>53222.577588070999</v>
      </c>
      <c r="E88" s="27">
        <f>[11]t_aea_nmvoc!D93</f>
        <v>52336.443200415</v>
      </c>
      <c r="F88" s="27">
        <f>[11]t_aea_nmvoc!E93</f>
        <v>47229.174034103999</v>
      </c>
      <c r="G88" s="27">
        <f>[11]t_aea_nmvoc!F93</f>
        <v>48857.369839897001</v>
      </c>
      <c r="H88" s="27">
        <f>[11]t_aea_nmvoc!G93</f>
        <v>49213.48049201</v>
      </c>
      <c r="I88" s="27">
        <f>[11]t_aea_nmvoc!H93</f>
        <v>44605.116966087</v>
      </c>
      <c r="J88" s="27">
        <f>[11]t_aea_nmvoc!I93</f>
        <v>45273.950711316997</v>
      </c>
      <c r="K88" s="27">
        <f>[11]t_aea_nmvoc!J93</f>
        <v>42402.407740085997</v>
      </c>
      <c r="L88" s="27">
        <f>[11]t_aea_nmvoc!K93</f>
        <v>40976.707161949002</v>
      </c>
      <c r="M88" s="27">
        <f>[11]t_aea_nmvoc!L93</f>
        <v>39508.363687644996</v>
      </c>
      <c r="N88" s="27">
        <f>[11]t_aea_nmvoc!M93</f>
        <v>39246.030355078998</v>
      </c>
      <c r="O88" s="27">
        <f>[11]t_aea_nmvoc!N93</f>
        <v>45947.682564196002</v>
      </c>
      <c r="P88" s="27">
        <f>[11]t_aea_nmvoc!O93</f>
        <v>43518.491139717997</v>
      </c>
      <c r="Q88" s="27">
        <f>[11]t_aea_nmvoc!P93</f>
        <v>38768.855051929</v>
      </c>
      <c r="S88" s="27"/>
      <c r="V88" s="34"/>
    </row>
    <row r="89" spans="1:22" ht="15" customHeight="1" x14ac:dyDescent="0.3">
      <c r="A89" s="3"/>
      <c r="B89" s="45" t="s">
        <v>133</v>
      </c>
      <c r="C89" s="25">
        <f>[11]t_aea_nmvoc!B94</f>
        <v>12491.115885251</v>
      </c>
      <c r="D89" s="25">
        <f>[11]t_aea_nmvoc!C94</f>
        <v>11880.058812969</v>
      </c>
      <c r="E89" s="25">
        <f>[11]t_aea_nmvoc!D94</f>
        <v>10582.010297175</v>
      </c>
      <c r="F89" s="25">
        <f>[11]t_aea_nmvoc!E94</f>
        <v>9000.6790678769994</v>
      </c>
      <c r="G89" s="25">
        <f>[11]t_aea_nmvoc!F94</f>
        <v>9109.8595085600009</v>
      </c>
      <c r="H89" s="25">
        <f>[11]t_aea_nmvoc!G94</f>
        <v>7996.1575865369996</v>
      </c>
      <c r="I89" s="25">
        <f>[11]t_aea_nmvoc!H94</f>
        <v>7457.8628521869996</v>
      </c>
      <c r="J89" s="25">
        <f>[11]t_aea_nmvoc!I94</f>
        <v>7233.8730586519996</v>
      </c>
      <c r="K89" s="25">
        <f>[11]t_aea_nmvoc!J94</f>
        <v>6754.0156140959998</v>
      </c>
      <c r="L89" s="25">
        <f>[11]t_aea_nmvoc!K94</f>
        <v>6347.1395101360004</v>
      </c>
      <c r="M89" s="25">
        <f>[11]t_aea_nmvoc!L94</f>
        <v>6136.2200149869996</v>
      </c>
      <c r="N89" s="25">
        <f>[11]t_aea_nmvoc!M94</f>
        <v>5757.9666234220003</v>
      </c>
      <c r="O89" s="25">
        <f>[11]t_aea_nmvoc!N94</f>
        <v>5219.568626364</v>
      </c>
      <c r="P89" s="25">
        <f>[11]t_aea_nmvoc!O94</f>
        <v>4877.9792450409996</v>
      </c>
      <c r="Q89" s="25">
        <f>[11]t_aea_nmvoc!P94</f>
        <v>5388.3269927040001</v>
      </c>
      <c r="S89" s="25"/>
      <c r="V89" s="34"/>
    </row>
    <row r="90" spans="1:22" ht="15" customHeight="1" x14ac:dyDescent="0.3">
      <c r="A90" s="3"/>
      <c r="B90" s="45" t="s">
        <v>134</v>
      </c>
      <c r="C90" s="25">
        <f>[11]t_aea_nmvoc!B95</f>
        <v>9582.1472691380004</v>
      </c>
      <c r="D90" s="25">
        <f>[11]t_aea_nmvoc!C95</f>
        <v>10416.671517755</v>
      </c>
      <c r="E90" s="25">
        <f>[11]t_aea_nmvoc!D95</f>
        <v>11127.556214026001</v>
      </c>
      <c r="F90" s="25">
        <f>[11]t_aea_nmvoc!E95</f>
        <v>7842.8117149</v>
      </c>
      <c r="G90" s="25">
        <f>[11]t_aea_nmvoc!F95</f>
        <v>8982.7587074099993</v>
      </c>
      <c r="H90" s="25">
        <f>[11]t_aea_nmvoc!G95</f>
        <v>10336.830922601001</v>
      </c>
      <c r="I90" s="25">
        <f>[11]t_aea_nmvoc!H95</f>
        <v>6984.1763918500001</v>
      </c>
      <c r="J90" s="25">
        <f>[11]t_aea_nmvoc!I95</f>
        <v>8015.6948532010001</v>
      </c>
      <c r="K90" s="25">
        <f>[11]t_aea_nmvoc!J95</f>
        <v>8687.0538612719993</v>
      </c>
      <c r="L90" s="25">
        <f>[11]t_aea_nmvoc!K95</f>
        <v>7956.8682163929998</v>
      </c>
      <c r="M90" s="25">
        <f>[11]t_aea_nmvoc!L95</f>
        <v>7518.20593938</v>
      </c>
      <c r="N90" s="25">
        <f>[11]t_aea_nmvoc!M95</f>
        <v>7093.3577331739998</v>
      </c>
      <c r="O90" s="25">
        <f>[11]t_aea_nmvoc!N95</f>
        <v>6301.2018615099996</v>
      </c>
      <c r="P90" s="25">
        <f>[11]t_aea_nmvoc!O95</f>
        <v>7819.3373430510001</v>
      </c>
      <c r="Q90" s="25">
        <f>[11]t_aea_nmvoc!P95</f>
        <v>7170.1053992019997</v>
      </c>
      <c r="S90" s="25"/>
      <c r="V90" s="34"/>
    </row>
    <row r="91" spans="1:22" ht="15" customHeight="1" thickBot="1" x14ac:dyDescent="0.35">
      <c r="A91" s="4"/>
      <c r="B91" s="46" t="s">
        <v>135</v>
      </c>
      <c r="C91" s="25">
        <f>[11]t_aea_nmvoc!B96</f>
        <v>31399.951874366001</v>
      </c>
      <c r="D91" s="25">
        <f>[11]t_aea_nmvoc!C96</f>
        <v>30925.847257346999</v>
      </c>
      <c r="E91" s="25">
        <f>[11]t_aea_nmvoc!D96</f>
        <v>30626.876689214001</v>
      </c>
      <c r="F91" s="25">
        <f>[11]t_aea_nmvoc!E96</f>
        <v>30385.683251326998</v>
      </c>
      <c r="G91" s="25">
        <f>[11]t_aea_nmvoc!F96</f>
        <v>30764.751623926</v>
      </c>
      <c r="H91" s="25">
        <f>[11]t_aea_nmvoc!G96</f>
        <v>30880.491982873002</v>
      </c>
      <c r="I91" s="25">
        <f>[11]t_aea_nmvoc!H96</f>
        <v>30163.077722049999</v>
      </c>
      <c r="J91" s="25">
        <f>[11]t_aea_nmvoc!I96</f>
        <v>30024.382799464001</v>
      </c>
      <c r="K91" s="25">
        <f>[11]t_aea_nmvoc!J96</f>
        <v>26961.338264718001</v>
      </c>
      <c r="L91" s="25">
        <f>[11]t_aea_nmvoc!K96</f>
        <v>26672.699435421</v>
      </c>
      <c r="M91" s="25">
        <f>[11]t_aea_nmvoc!L96</f>
        <v>25853.937733276998</v>
      </c>
      <c r="N91" s="25">
        <f>[11]t_aea_nmvoc!M96</f>
        <v>26394.705998483001</v>
      </c>
      <c r="O91" s="25">
        <f>[11]t_aea_nmvoc!N96</f>
        <v>34426.912076323002</v>
      </c>
      <c r="P91" s="25">
        <f>[11]t_aea_nmvoc!O96</f>
        <v>30821.174551626002</v>
      </c>
      <c r="Q91" s="25">
        <f>[11]t_aea_nmvoc!P96</f>
        <v>26210.422660021999</v>
      </c>
      <c r="S91" s="25"/>
      <c r="V91" s="34"/>
    </row>
    <row r="92" spans="1:22" ht="15" customHeight="1" thickTop="1" thickBot="1" x14ac:dyDescent="0.35">
      <c r="A92" s="9" t="s">
        <v>136</v>
      </c>
      <c r="B92" s="9"/>
      <c r="C92" s="28">
        <f>[11]t_aea_nmvoc!B97</f>
        <v>184078.48683136099</v>
      </c>
      <c r="D92" s="28">
        <f>[11]t_aea_nmvoc!C97</f>
        <v>172468.62622706499</v>
      </c>
      <c r="E92" s="28">
        <f>[11]t_aea_nmvoc!D97</f>
        <v>171502.53789045499</v>
      </c>
      <c r="F92" s="28">
        <f>[11]t_aea_nmvoc!E97</f>
        <v>159108.48996631001</v>
      </c>
      <c r="G92" s="28">
        <f>[11]t_aea_nmvoc!F97</f>
        <v>157113.592059316</v>
      </c>
      <c r="H92" s="28">
        <f>[11]t_aea_nmvoc!G97</f>
        <v>152653.457621015</v>
      </c>
      <c r="I92" s="28">
        <f>[11]t_aea_nmvoc!H97</f>
        <v>145928.62222961101</v>
      </c>
      <c r="J92" s="28">
        <f>[11]t_aea_nmvoc!I97</f>
        <v>145158.09553535999</v>
      </c>
      <c r="K92" s="28">
        <f>[11]t_aea_nmvoc!J97</f>
        <v>141470.47394931599</v>
      </c>
      <c r="L92" s="28">
        <f>[11]t_aea_nmvoc!K97</f>
        <v>139468.98683711499</v>
      </c>
      <c r="M92" s="28">
        <f>[11]t_aea_nmvoc!L97</f>
        <v>137491.45616877501</v>
      </c>
      <c r="N92" s="28">
        <f>[11]t_aea_nmvoc!M97</f>
        <v>136541.612377432</v>
      </c>
      <c r="O92" s="28">
        <f>[11]t_aea_nmvoc!N97</f>
        <v>140302.69289629799</v>
      </c>
      <c r="P92" s="28">
        <f>[11]t_aea_nmvoc!O97</f>
        <v>138778.66504409301</v>
      </c>
      <c r="Q92" s="28">
        <f>[11]t_aea_nmvoc!P97</f>
        <v>130618.68707876399</v>
      </c>
      <c r="S92" s="28"/>
      <c r="V92" s="34"/>
    </row>
    <row r="93" spans="1:22" ht="15" customHeight="1" thickTop="1" x14ac:dyDescent="0.3">
      <c r="A93" s="3"/>
      <c r="B93" s="11" t="s">
        <v>137</v>
      </c>
      <c r="C93" s="25">
        <f>[11]t_aea_nmvoc!B98</f>
        <v>1681.101948278</v>
      </c>
      <c r="D93" s="25">
        <f>[11]t_aea_nmvoc!C98</f>
        <v>1763.9384477850001</v>
      </c>
      <c r="E93" s="25">
        <f>[11]t_aea_nmvoc!D98</f>
        <v>1723.661324856</v>
      </c>
      <c r="F93" s="25">
        <f>[11]t_aea_nmvoc!E98</f>
        <v>1435.810378292</v>
      </c>
      <c r="G93" s="25">
        <f>[11]t_aea_nmvoc!F98</f>
        <v>1374.107784022</v>
      </c>
      <c r="H93" s="25">
        <f>[11]t_aea_nmvoc!G98</f>
        <v>1190.6052895079999</v>
      </c>
      <c r="I93" s="25">
        <f>[11]t_aea_nmvoc!H98</f>
        <v>1116.0580247150001</v>
      </c>
      <c r="J93" s="25">
        <f>[11]t_aea_nmvoc!I98</f>
        <v>1074.324055414</v>
      </c>
      <c r="K93" s="25">
        <f>[11]t_aea_nmvoc!J98</f>
        <v>1024.534227119</v>
      </c>
      <c r="L93" s="25">
        <f>[11]t_aea_nmvoc!K98</f>
        <v>1209.1210943200001</v>
      </c>
      <c r="M93" s="25">
        <f>[11]t_aea_nmvoc!L98</f>
        <v>1210.9377109080001</v>
      </c>
      <c r="N93" s="25">
        <f>[11]t_aea_nmvoc!M98</f>
        <v>1145.058522371</v>
      </c>
      <c r="O93" s="25">
        <f>[11]t_aea_nmvoc!N98</f>
        <v>1036.990180219</v>
      </c>
      <c r="P93" s="25">
        <f>[11]t_aea_nmvoc!O98</f>
        <v>971.32259311799999</v>
      </c>
      <c r="Q93" s="25">
        <f>[11]t_aea_nmvoc!P98</f>
        <v>1048.3478954520001</v>
      </c>
      <c r="S93" s="25"/>
      <c r="V93" s="34"/>
    </row>
    <row r="94" spans="1:22" ht="15" customHeight="1" x14ac:dyDescent="0.3">
      <c r="A94" s="16" t="s">
        <v>138</v>
      </c>
      <c r="B94" s="1" t="s">
        <v>139</v>
      </c>
      <c r="C94" s="25">
        <f>[11]t_aea_nmvoc!B99</f>
        <v>0</v>
      </c>
      <c r="D94" s="25">
        <f>[11]t_aea_nmvoc!C99</f>
        <v>0</v>
      </c>
      <c r="E94" s="25">
        <f>[11]t_aea_nmvoc!D99</f>
        <v>0</v>
      </c>
      <c r="F94" s="25">
        <f>[11]t_aea_nmvoc!E99</f>
        <v>0</v>
      </c>
      <c r="G94" s="25">
        <f>[11]t_aea_nmvoc!F99</f>
        <v>0</v>
      </c>
      <c r="H94" s="25">
        <f>[11]t_aea_nmvoc!G99</f>
        <v>0</v>
      </c>
      <c r="I94" s="25">
        <f>[11]t_aea_nmvoc!H99</f>
        <v>0</v>
      </c>
      <c r="J94" s="25">
        <f>[11]t_aea_nmvoc!I99</f>
        <v>0</v>
      </c>
      <c r="K94" s="25">
        <f>[11]t_aea_nmvoc!J99</f>
        <v>0</v>
      </c>
      <c r="L94" s="25">
        <f>[11]t_aea_nmvoc!K99</f>
        <v>0</v>
      </c>
      <c r="M94" s="25">
        <f>[11]t_aea_nmvoc!L99</f>
        <v>0</v>
      </c>
      <c r="N94" s="25">
        <f>[11]t_aea_nmvoc!M99</f>
        <v>0</v>
      </c>
      <c r="O94" s="25">
        <f>[11]t_aea_nmvoc!N99</f>
        <v>0</v>
      </c>
      <c r="P94" s="25">
        <f>[11]t_aea_nmvoc!O99</f>
        <v>0</v>
      </c>
      <c r="Q94" s="25">
        <f>[11]t_aea_nmvoc!P99</f>
        <v>0</v>
      </c>
      <c r="S94" s="25"/>
      <c r="V94" s="34"/>
    </row>
    <row r="95" spans="1:22" ht="15" customHeight="1" x14ac:dyDescent="0.3">
      <c r="A95" s="16" t="s">
        <v>138</v>
      </c>
      <c r="B95" s="1" t="s">
        <v>140</v>
      </c>
      <c r="C95" s="25">
        <f>[11]t_aea_nmvoc!B100</f>
        <v>1393.47</v>
      </c>
      <c r="D95" s="25">
        <f>[11]t_aea_nmvoc!C100</f>
        <v>1532.94</v>
      </c>
      <c r="E95" s="25">
        <f>[11]t_aea_nmvoc!D100</f>
        <v>1480.67</v>
      </c>
      <c r="F95" s="25">
        <f>[11]t_aea_nmvoc!E100</f>
        <v>1221.01</v>
      </c>
      <c r="G95" s="25">
        <f>[11]t_aea_nmvoc!F100</f>
        <v>1189.57</v>
      </c>
      <c r="H95" s="25">
        <f>[11]t_aea_nmvoc!G100</f>
        <v>1013.94</v>
      </c>
      <c r="I95" s="25">
        <f>[11]t_aea_nmvoc!H100</f>
        <v>948.46</v>
      </c>
      <c r="J95" s="25">
        <f>[11]t_aea_nmvoc!I100</f>
        <v>921.51</v>
      </c>
      <c r="K95" s="25">
        <f>[11]t_aea_nmvoc!J100</f>
        <v>880.21</v>
      </c>
      <c r="L95" s="25">
        <f>[11]t_aea_nmvoc!K100</f>
        <v>1073.21</v>
      </c>
      <c r="M95" s="25">
        <f>[11]t_aea_nmvoc!L100</f>
        <v>1049.75</v>
      </c>
      <c r="N95" s="25">
        <f>[11]t_aea_nmvoc!M100</f>
        <v>992.02</v>
      </c>
      <c r="O95" s="25">
        <f>[11]t_aea_nmvoc!N100</f>
        <v>891.7</v>
      </c>
      <c r="P95" s="25">
        <f>[11]t_aea_nmvoc!O100</f>
        <v>833.99</v>
      </c>
      <c r="Q95" s="25">
        <f>[11]t_aea_nmvoc!P100</f>
        <v>909.04</v>
      </c>
      <c r="S95" s="25"/>
      <c r="V95" s="34"/>
    </row>
    <row r="96" spans="1:22" ht="15" customHeight="1" x14ac:dyDescent="0.3">
      <c r="A96" s="16" t="s">
        <v>138</v>
      </c>
      <c r="B96" s="1" t="s">
        <v>141</v>
      </c>
      <c r="C96" s="25">
        <f>[11]t_aea_nmvoc!B101</f>
        <v>287.63194827799998</v>
      </c>
      <c r="D96" s="25">
        <f>[11]t_aea_nmvoc!C101</f>
        <v>230.998447785</v>
      </c>
      <c r="E96" s="25">
        <f>[11]t_aea_nmvoc!D101</f>
        <v>242.99132485600001</v>
      </c>
      <c r="F96" s="25">
        <f>[11]t_aea_nmvoc!E101</f>
        <v>214.800378292</v>
      </c>
      <c r="G96" s="25">
        <f>[11]t_aea_nmvoc!F101</f>
        <v>184.53778402200001</v>
      </c>
      <c r="H96" s="25">
        <f>[11]t_aea_nmvoc!G101</f>
        <v>176.665289508</v>
      </c>
      <c r="I96" s="25">
        <f>[11]t_aea_nmvoc!H101</f>
        <v>167.59802471500001</v>
      </c>
      <c r="J96" s="25">
        <f>[11]t_aea_nmvoc!I101</f>
        <v>152.81405541399999</v>
      </c>
      <c r="K96" s="25">
        <f>[11]t_aea_nmvoc!J101</f>
        <v>144.324227119</v>
      </c>
      <c r="L96" s="25">
        <f>[11]t_aea_nmvoc!K101</f>
        <v>135.91109431999999</v>
      </c>
      <c r="M96" s="25">
        <f>[11]t_aea_nmvoc!L101</f>
        <v>161.18771090800001</v>
      </c>
      <c r="N96" s="25">
        <f>[11]t_aea_nmvoc!M101</f>
        <v>153.038522371</v>
      </c>
      <c r="O96" s="25">
        <f>[11]t_aea_nmvoc!N101</f>
        <v>145.29018021900001</v>
      </c>
      <c r="P96" s="25">
        <f>[11]t_aea_nmvoc!O101</f>
        <v>137.33259311800001</v>
      </c>
      <c r="Q96" s="25">
        <f>[11]t_aea_nmvoc!P101</f>
        <v>139.307895452</v>
      </c>
      <c r="S96" s="25"/>
      <c r="V96" s="34"/>
    </row>
    <row r="97" spans="1:22" ht="15" customHeight="1" x14ac:dyDescent="0.3">
      <c r="A97" s="16" t="s">
        <v>138</v>
      </c>
      <c r="B97" s="1" t="s">
        <v>142</v>
      </c>
      <c r="C97" s="25">
        <f>[11]t_aea_nmvoc!B102</f>
        <v>0</v>
      </c>
      <c r="D97" s="25">
        <f>[11]t_aea_nmvoc!C102</f>
        <v>0</v>
      </c>
      <c r="E97" s="25">
        <f>[11]t_aea_nmvoc!D102</f>
        <v>0</v>
      </c>
      <c r="F97" s="25">
        <f>[11]t_aea_nmvoc!E102</f>
        <v>0</v>
      </c>
      <c r="G97" s="25">
        <f>[11]t_aea_nmvoc!F102</f>
        <v>0</v>
      </c>
      <c r="H97" s="25">
        <f>[11]t_aea_nmvoc!G102</f>
        <v>0</v>
      </c>
      <c r="I97" s="25">
        <f>[11]t_aea_nmvoc!H102</f>
        <v>0</v>
      </c>
      <c r="J97" s="25">
        <f>[11]t_aea_nmvoc!I102</f>
        <v>0</v>
      </c>
      <c r="K97" s="25">
        <f>[11]t_aea_nmvoc!J102</f>
        <v>0</v>
      </c>
      <c r="L97" s="25">
        <f>[11]t_aea_nmvoc!K102</f>
        <v>0</v>
      </c>
      <c r="M97" s="25">
        <f>[11]t_aea_nmvoc!L102</f>
        <v>0</v>
      </c>
      <c r="N97" s="25">
        <f>[11]t_aea_nmvoc!M102</f>
        <v>0</v>
      </c>
      <c r="O97" s="25">
        <f>[11]t_aea_nmvoc!N102</f>
        <v>0</v>
      </c>
      <c r="P97" s="25">
        <f>[11]t_aea_nmvoc!O102</f>
        <v>0</v>
      </c>
      <c r="Q97" s="25">
        <f>[11]t_aea_nmvoc!P102</f>
        <v>0</v>
      </c>
      <c r="S97" s="25"/>
      <c r="V97" s="34"/>
    </row>
    <row r="98" spans="1:22" ht="15" customHeight="1" x14ac:dyDescent="0.3">
      <c r="A98" s="17"/>
      <c r="B98" s="11" t="s">
        <v>143</v>
      </c>
      <c r="C98" s="25">
        <f>[11]t_aea_nmvoc!B103</f>
        <v>1457.8399564920001</v>
      </c>
      <c r="D98" s="25">
        <f>[11]t_aea_nmvoc!C103</f>
        <v>1288.3866048780001</v>
      </c>
      <c r="E98" s="25">
        <f>[11]t_aea_nmvoc!D103</f>
        <v>1294.4402838870001</v>
      </c>
      <c r="F98" s="25">
        <f>[11]t_aea_nmvoc!E103</f>
        <v>1066.4375779930001</v>
      </c>
      <c r="G98" s="25">
        <f>[11]t_aea_nmvoc!F103</f>
        <v>1051.8754308780001</v>
      </c>
      <c r="H98" s="25">
        <f>[11]t_aea_nmvoc!G103</f>
        <v>741.58548128300004</v>
      </c>
      <c r="I98" s="25">
        <f>[11]t_aea_nmvoc!H103</f>
        <v>759.20031973300001</v>
      </c>
      <c r="J98" s="25">
        <f>[11]t_aea_nmvoc!I103</f>
        <v>751.481438916</v>
      </c>
      <c r="K98" s="25">
        <f>[11]t_aea_nmvoc!J103</f>
        <v>713.18064859900005</v>
      </c>
      <c r="L98" s="25">
        <f>[11]t_aea_nmvoc!K103</f>
        <v>1033.7092639529999</v>
      </c>
      <c r="M98" s="25">
        <f>[11]t_aea_nmvoc!L103</f>
        <v>1022.437111359</v>
      </c>
      <c r="N98" s="25">
        <f>[11]t_aea_nmvoc!M103</f>
        <v>947.96161067800006</v>
      </c>
      <c r="O98" s="25">
        <f>[11]t_aea_nmvoc!N103</f>
        <v>842.56079127700002</v>
      </c>
      <c r="P98" s="25">
        <f>[11]t_aea_nmvoc!O103</f>
        <v>787.73171209199995</v>
      </c>
      <c r="Q98" s="25">
        <f>[11]t_aea_nmvoc!P103</f>
        <v>833.71003955499998</v>
      </c>
      <c r="S98" s="25"/>
      <c r="V98" s="34"/>
    </row>
    <row r="99" spans="1:22" ht="15" customHeight="1" x14ac:dyDescent="0.3">
      <c r="A99" s="16" t="s">
        <v>144</v>
      </c>
      <c r="B99" s="1" t="s">
        <v>140</v>
      </c>
      <c r="C99" s="25">
        <f>[11]t_aea_nmvoc!B104</f>
        <v>1365.18</v>
      </c>
      <c r="D99" s="25">
        <f>[11]t_aea_nmvoc!C104</f>
        <v>1213.92</v>
      </c>
      <c r="E99" s="25">
        <f>[11]t_aea_nmvoc!D104</f>
        <v>1202.21</v>
      </c>
      <c r="F99" s="25">
        <f>[11]t_aea_nmvoc!E104</f>
        <v>976.36</v>
      </c>
      <c r="G99" s="25">
        <f>[11]t_aea_nmvoc!F104</f>
        <v>958.79</v>
      </c>
      <c r="H99" s="25">
        <f>[11]t_aea_nmvoc!G104</f>
        <v>654.75</v>
      </c>
      <c r="I99" s="25">
        <f>[11]t_aea_nmvoc!H104</f>
        <v>677.55</v>
      </c>
      <c r="J99" s="25">
        <f>[11]t_aea_nmvoc!I104</f>
        <v>673.71</v>
      </c>
      <c r="K99" s="25">
        <f>[11]t_aea_nmvoc!J104</f>
        <v>633.6</v>
      </c>
      <c r="L99" s="25">
        <f>[11]t_aea_nmvoc!K104</f>
        <v>952.97</v>
      </c>
      <c r="M99" s="25">
        <f>[11]t_aea_nmvoc!L104</f>
        <v>937.33</v>
      </c>
      <c r="N99" s="25">
        <f>[11]t_aea_nmvoc!M104</f>
        <v>869.69</v>
      </c>
      <c r="O99" s="25">
        <f>[11]t_aea_nmvoc!N104</f>
        <v>767.1</v>
      </c>
      <c r="P99" s="25">
        <f>[11]t_aea_nmvoc!O104</f>
        <v>710.41</v>
      </c>
      <c r="Q99" s="25">
        <f>[11]t_aea_nmvoc!P104</f>
        <v>754.27</v>
      </c>
      <c r="S99" s="25"/>
      <c r="V99" s="34"/>
    </row>
    <row r="100" spans="1:22" ht="15" customHeight="1" x14ac:dyDescent="0.3">
      <c r="A100" s="16" t="s">
        <v>144</v>
      </c>
      <c r="B100" s="1" t="s">
        <v>141</v>
      </c>
      <c r="C100" s="25">
        <f>[11]t_aea_nmvoc!B105</f>
        <v>92.659956492000006</v>
      </c>
      <c r="D100" s="25">
        <f>[11]t_aea_nmvoc!C105</f>
        <v>74.466604877999998</v>
      </c>
      <c r="E100" s="25">
        <f>[11]t_aea_nmvoc!D105</f>
        <v>92.230283886999999</v>
      </c>
      <c r="F100" s="25">
        <f>[11]t_aea_nmvoc!E105</f>
        <v>90.077577993000006</v>
      </c>
      <c r="G100" s="25">
        <f>[11]t_aea_nmvoc!F105</f>
        <v>93.085430877999997</v>
      </c>
      <c r="H100" s="25">
        <f>[11]t_aea_nmvoc!G105</f>
        <v>86.835481282999993</v>
      </c>
      <c r="I100" s="25">
        <f>[11]t_aea_nmvoc!H105</f>
        <v>81.650319733000003</v>
      </c>
      <c r="J100" s="25">
        <f>[11]t_aea_nmvoc!I105</f>
        <v>77.771438915999994</v>
      </c>
      <c r="K100" s="25">
        <f>[11]t_aea_nmvoc!J105</f>
        <v>79.580648599</v>
      </c>
      <c r="L100" s="25">
        <f>[11]t_aea_nmvoc!K105</f>
        <v>80.739263953000005</v>
      </c>
      <c r="M100" s="25">
        <f>[11]t_aea_nmvoc!L105</f>
        <v>85.107111359000001</v>
      </c>
      <c r="N100" s="25">
        <f>[11]t_aea_nmvoc!M105</f>
        <v>78.271610678000002</v>
      </c>
      <c r="O100" s="25">
        <f>[11]t_aea_nmvoc!N105</f>
        <v>75.460791276999998</v>
      </c>
      <c r="P100" s="25">
        <f>[11]t_aea_nmvoc!O105</f>
        <v>77.321712091999999</v>
      </c>
      <c r="Q100" s="25">
        <f>[11]t_aea_nmvoc!P105</f>
        <v>79.440039554999998</v>
      </c>
      <c r="S100" s="25"/>
      <c r="V100" s="34"/>
    </row>
    <row r="101" spans="1:22" ht="15" customHeight="1" x14ac:dyDescent="0.3">
      <c r="A101" s="16" t="s">
        <v>144</v>
      </c>
      <c r="B101" s="1" t="s">
        <v>142</v>
      </c>
      <c r="C101" s="25">
        <f>[11]t_aea_nmvoc!B106</f>
        <v>0</v>
      </c>
      <c r="D101" s="25">
        <f>[11]t_aea_nmvoc!C106</f>
        <v>0</v>
      </c>
      <c r="E101" s="25">
        <f>[11]t_aea_nmvoc!D106</f>
        <v>0</v>
      </c>
      <c r="F101" s="25">
        <f>[11]t_aea_nmvoc!E106</f>
        <v>0</v>
      </c>
      <c r="G101" s="25">
        <f>[11]t_aea_nmvoc!F106</f>
        <v>0</v>
      </c>
      <c r="H101" s="25">
        <f>[11]t_aea_nmvoc!G106</f>
        <v>0</v>
      </c>
      <c r="I101" s="25">
        <f>[11]t_aea_nmvoc!H106</f>
        <v>0</v>
      </c>
      <c r="J101" s="25">
        <f>[11]t_aea_nmvoc!I106</f>
        <v>0</v>
      </c>
      <c r="K101" s="25">
        <f>[11]t_aea_nmvoc!J106</f>
        <v>0</v>
      </c>
      <c r="L101" s="25">
        <f>[11]t_aea_nmvoc!K106</f>
        <v>0</v>
      </c>
      <c r="M101" s="25">
        <f>[11]t_aea_nmvoc!L106</f>
        <v>0</v>
      </c>
      <c r="N101" s="25">
        <f>[11]t_aea_nmvoc!M106</f>
        <v>0</v>
      </c>
      <c r="O101" s="25">
        <f>[11]t_aea_nmvoc!N106</f>
        <v>0</v>
      </c>
      <c r="P101" s="25">
        <f>[11]t_aea_nmvoc!O106</f>
        <v>0</v>
      </c>
      <c r="Q101" s="25">
        <f>[11]t_aea_nmvoc!P106</f>
        <v>0</v>
      </c>
      <c r="S101" s="25"/>
      <c r="V101" s="34"/>
    </row>
    <row r="102" spans="1:22" ht="15" customHeight="1" x14ac:dyDescent="0.3">
      <c r="A102" s="49" t="s">
        <v>221</v>
      </c>
      <c r="B102" s="49"/>
      <c r="C102" s="29">
        <f>[11]t_aea_nmvoc!B107</f>
        <v>2582.3849524759999</v>
      </c>
      <c r="D102" s="29">
        <f>[11]t_aea_nmvoc!C107</f>
        <v>2294.1151432050001</v>
      </c>
      <c r="E102" s="29">
        <f>[11]t_aea_nmvoc!D107</f>
        <v>1659.0058481999999</v>
      </c>
      <c r="F102" s="29">
        <f>[11]t_aea_nmvoc!E107</f>
        <v>1835.3524458490001</v>
      </c>
      <c r="G102" s="29">
        <f>[11]t_aea_nmvoc!F107</f>
        <v>340.76434213200002</v>
      </c>
      <c r="H102" s="29">
        <f>[11]t_aea_nmvoc!G107</f>
        <v>798.71224895800003</v>
      </c>
      <c r="I102" s="29">
        <f>[11]t_aea_nmvoc!H107</f>
        <v>720.92649485799996</v>
      </c>
      <c r="J102" s="29">
        <f>[11]t_aea_nmvoc!I107</f>
        <v>790.43406567700004</v>
      </c>
      <c r="K102" s="29">
        <f>[11]t_aea_nmvoc!J107</f>
        <v>451.70036304299998</v>
      </c>
      <c r="L102" s="29">
        <f>[11]t_aea_nmvoc!K107</f>
        <v>107.934494851</v>
      </c>
      <c r="M102" s="29">
        <f>[11]t_aea_nmvoc!L107</f>
        <v>24.340763473999999</v>
      </c>
      <c r="N102" s="29">
        <f>[11]t_aea_nmvoc!M107</f>
        <v>-72.551328353000002</v>
      </c>
      <c r="O102" s="29">
        <f>[11]t_aea_nmvoc!N107</f>
        <v>310.98125650100002</v>
      </c>
      <c r="P102" s="29">
        <f>[11]t_aea_nmvoc!O107</f>
        <v>550.57416541400005</v>
      </c>
      <c r="Q102" s="29">
        <f>[11]t_aea_nmvoc!P107</f>
        <v>178.70926781</v>
      </c>
      <c r="S102" s="29"/>
      <c r="V102" s="34"/>
    </row>
    <row r="103" spans="1:22" ht="15" customHeight="1" thickBot="1" x14ac:dyDescent="0.35">
      <c r="A103" s="23" t="s">
        <v>146</v>
      </c>
      <c r="B103" s="20"/>
      <c r="C103" s="30">
        <f>[11]t_aea_nmvoc!B108</f>
        <v>186437.60979205099</v>
      </c>
      <c r="D103" s="30">
        <f>[11]t_aea_nmvoc!C108</f>
        <v>174287.18952736299</v>
      </c>
      <c r="E103" s="30">
        <f>[11]t_aea_nmvoc!D108</f>
        <v>172732.322697686</v>
      </c>
      <c r="F103" s="30">
        <f>[11]t_aea_nmvoc!E108</f>
        <v>160574.46961186099</v>
      </c>
      <c r="G103" s="30">
        <f>[11]t_aea_nmvoc!F108</f>
        <v>157132.12404830399</v>
      </c>
      <c r="H103" s="30">
        <f>[11]t_aea_nmvoc!G108</f>
        <v>153003.15006174799</v>
      </c>
      <c r="I103" s="30">
        <f>[11]t_aea_nmvoc!H108</f>
        <v>146292.69101948701</v>
      </c>
      <c r="J103" s="30">
        <f>[11]t_aea_nmvoc!I108</f>
        <v>145625.686984539</v>
      </c>
      <c r="K103" s="30">
        <f>[11]t_aea_nmvoc!J108</f>
        <v>141610.82073383901</v>
      </c>
      <c r="L103" s="30">
        <f>[11]t_aea_nmvoc!K108</f>
        <v>139401.50950159901</v>
      </c>
      <c r="M103" s="30">
        <f>[11]t_aea_nmvoc!L108</f>
        <v>137327.2963327</v>
      </c>
      <c r="N103" s="30">
        <f>[11]t_aea_nmvoc!M108</f>
        <v>136271.96413738601</v>
      </c>
      <c r="O103" s="30">
        <f>[11]t_aea_nmvoc!N108</f>
        <v>140419.24476385699</v>
      </c>
      <c r="P103" s="30">
        <f>[11]t_aea_nmvoc!O108</f>
        <v>139145.64832848101</v>
      </c>
      <c r="Q103" s="30">
        <f>[11]t_aea_nmvoc!P108</f>
        <v>130582.75849067701</v>
      </c>
      <c r="S103" s="30"/>
      <c r="V103" s="34"/>
    </row>
    <row r="104" spans="1:22" ht="15" thickTop="1" x14ac:dyDescent="0.3">
      <c r="A104" s="10"/>
    </row>
  </sheetData>
  <mergeCells count="2">
    <mergeCell ref="A102:B102"/>
    <mergeCell ref="A1:B1"/>
  </mergeCells>
  <pageMargins left="0.7" right="0.7" top="0.75" bottom="0.75" header="0.3" footer="0.3"/>
  <pageSetup paperSize="9" scale="62" fitToHeight="0" orientation="landscape" horizontalDpi="4294967294" verticalDpi="429496729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4">
    <pageSetUpPr fitToPage="1"/>
  </sheetPr>
  <dimension ref="A1:Q104"/>
  <sheetViews>
    <sheetView workbookViewId="0">
      <pane xSplit="2" ySplit="1" topLeftCell="C78" activePane="bottomRight" state="frozen"/>
      <selection activeCell="C2" sqref="C2"/>
      <selection pane="topRight" activeCell="C2" sqref="C2"/>
      <selection pane="bottomLeft" activeCell="C2" sqref="C2"/>
      <selection pane="bottomRight" activeCell="Q71" sqref="Q71"/>
    </sheetView>
  </sheetViews>
  <sheetFormatPr defaultRowHeight="14.4" x14ac:dyDescent="0.3"/>
  <cols>
    <col min="1" max="1" width="9.88671875" customWidth="1"/>
    <col min="2" max="2" width="80.6640625" customWidth="1"/>
    <col min="3" max="17" width="10.6640625" customWidth="1"/>
  </cols>
  <sheetData>
    <row r="1" spans="1:17" s="12" customFormat="1" ht="33" customHeight="1" thickTop="1" thickBot="1" x14ac:dyDescent="0.35">
      <c r="A1" s="12" t="s">
        <v>203</v>
      </c>
      <c r="C1" s="12">
        <v>2008</v>
      </c>
      <c r="D1" s="12">
        <v>2009</v>
      </c>
      <c r="E1" s="12">
        <v>2010</v>
      </c>
      <c r="F1" s="12">
        <v>2011</v>
      </c>
      <c r="G1" s="12">
        <v>2012</v>
      </c>
      <c r="H1" s="12">
        <v>2013</v>
      </c>
      <c r="I1" s="12">
        <v>2014</v>
      </c>
      <c r="J1" s="12">
        <v>2015</v>
      </c>
      <c r="K1" s="12">
        <v>2016</v>
      </c>
      <c r="L1" s="12">
        <v>2017</v>
      </c>
      <c r="M1" s="12">
        <v>2018</v>
      </c>
      <c r="N1" s="12">
        <v>2019</v>
      </c>
      <c r="O1" s="12">
        <v>2020</v>
      </c>
      <c r="P1" s="12">
        <v>2021</v>
      </c>
      <c r="Q1" s="12">
        <v>2022</v>
      </c>
    </row>
    <row r="2" spans="1:17" ht="15" customHeight="1" thickTop="1" x14ac:dyDescent="0.3">
      <c r="A2" s="5" t="s">
        <v>195</v>
      </c>
      <c r="C2" s="24">
        <f>[12]t_aea_co!B7</f>
        <v>428217.00579447701</v>
      </c>
      <c r="D2" s="24">
        <f>[12]t_aea_co!C7</f>
        <v>238549.74428428101</v>
      </c>
      <c r="E2" s="24">
        <f>[12]t_aea_co!D7</f>
        <v>321559.37157108798</v>
      </c>
      <c r="F2" s="24">
        <f>[12]t_aea_co!E7</f>
        <v>257089.69115149599</v>
      </c>
      <c r="G2" s="24">
        <f>[12]t_aea_co!F7</f>
        <v>196126.96281969899</v>
      </c>
      <c r="H2" s="24">
        <f>[12]t_aea_co!G7</f>
        <v>362551.06393590302</v>
      </c>
      <c r="I2" s="24">
        <f>[12]t_aea_co!H7</f>
        <v>200852.80756438899</v>
      </c>
      <c r="J2" s="24">
        <f>[12]t_aea_co!I7</f>
        <v>242193.94959864</v>
      </c>
      <c r="K2" s="24">
        <f>[12]t_aea_co!J7</f>
        <v>224128.96302074299</v>
      </c>
      <c r="L2" s="24">
        <f>[12]t_aea_co!K7</f>
        <v>168295.25370168799</v>
      </c>
      <c r="M2" s="24">
        <f>[12]t_aea_co!L7</f>
        <v>218443.19767454901</v>
      </c>
      <c r="N2" s="24">
        <f>[12]t_aea_co!M7</f>
        <v>255325.09280883</v>
      </c>
      <c r="O2" s="24">
        <f>[12]t_aea_co!N7</f>
        <v>169184.292205965</v>
      </c>
      <c r="P2" s="24">
        <f>[12]t_aea_co!O7</f>
        <v>167162.296391704</v>
      </c>
      <c r="Q2" s="24">
        <f>[12]t_aea_co!P7</f>
        <v>166741.36667093</v>
      </c>
    </row>
    <row r="3" spans="1:17" ht="15" customHeight="1" x14ac:dyDescent="0.3">
      <c r="A3" s="6" t="s">
        <v>0</v>
      </c>
      <c r="B3" s="6"/>
      <c r="C3" s="25">
        <f>[12]t_aea_co!B8</f>
        <v>11802.614489168</v>
      </c>
      <c r="D3" s="25">
        <f>[12]t_aea_co!C8</f>
        <v>10998.037693877</v>
      </c>
      <c r="E3" s="25">
        <f>[12]t_aea_co!D8</f>
        <v>10068.753290512001</v>
      </c>
      <c r="F3" s="25">
        <f>[12]t_aea_co!E8</f>
        <v>9089.1107362450002</v>
      </c>
      <c r="G3" s="25">
        <f>[12]t_aea_co!F8</f>
        <v>9160.6709959</v>
      </c>
      <c r="H3" s="25">
        <f>[12]t_aea_co!G8</f>
        <v>8929.1430767359998</v>
      </c>
      <c r="I3" s="25">
        <f>[12]t_aea_co!H8</f>
        <v>8555.9385598890003</v>
      </c>
      <c r="J3" s="25">
        <f>[12]t_aea_co!I8</f>
        <v>9449.9599127130004</v>
      </c>
      <c r="K3" s="25">
        <f>[12]t_aea_co!J8</f>
        <v>9057.3588552769997</v>
      </c>
      <c r="L3" s="25">
        <f>[12]t_aea_co!K8</f>
        <v>9006.8735397910004</v>
      </c>
      <c r="M3" s="25">
        <f>[12]t_aea_co!L8</f>
        <v>9083.3935468090003</v>
      </c>
      <c r="N3" s="25">
        <f>[12]t_aea_co!M8</f>
        <v>9111.7645791329996</v>
      </c>
      <c r="O3" s="25">
        <f>[12]t_aea_co!N8</f>
        <v>8963.5031830169992</v>
      </c>
      <c r="P3" s="25">
        <f>[12]t_aea_co!O8</f>
        <v>8712.1539563000006</v>
      </c>
      <c r="Q3" s="25">
        <f>[12]t_aea_co!P8</f>
        <v>8308.7689806359995</v>
      </c>
    </row>
    <row r="4" spans="1:17" ht="15" customHeight="1" x14ac:dyDescent="0.3">
      <c r="A4" s="6" t="s">
        <v>1</v>
      </c>
      <c r="B4" s="6" t="s">
        <v>2</v>
      </c>
      <c r="C4" s="25">
        <f>[12]t_aea_co!B9</f>
        <v>5441.5564154260001</v>
      </c>
      <c r="D4" s="25">
        <f>[12]t_aea_co!C9</f>
        <v>4828.6186434459996</v>
      </c>
      <c r="E4" s="25">
        <f>[12]t_aea_co!D9</f>
        <v>4136.1200188470002</v>
      </c>
      <c r="F4" s="25">
        <f>[12]t_aea_co!E9</f>
        <v>3236.1395217949998</v>
      </c>
      <c r="G4" s="25">
        <f>[12]t_aea_co!F9</f>
        <v>3361.1490838129998</v>
      </c>
      <c r="H4" s="25">
        <f>[12]t_aea_co!G9</f>
        <v>3415.4763633570001</v>
      </c>
      <c r="I4" s="25">
        <f>[12]t_aea_co!H9</f>
        <v>3174.0456686799998</v>
      </c>
      <c r="J4" s="25">
        <f>[12]t_aea_co!I9</f>
        <v>4065.2554940959999</v>
      </c>
      <c r="K4" s="25">
        <f>[12]t_aea_co!J9</f>
        <v>3987.284341522</v>
      </c>
      <c r="L4" s="25">
        <f>[12]t_aea_co!K9</f>
        <v>3907.8844394530001</v>
      </c>
      <c r="M4" s="25">
        <f>[12]t_aea_co!L9</f>
        <v>3923.5298533159998</v>
      </c>
      <c r="N4" s="25">
        <f>[12]t_aea_co!M9</f>
        <v>4025.1055316279999</v>
      </c>
      <c r="O4" s="25">
        <f>[12]t_aea_co!N9</f>
        <v>3878.7026169740002</v>
      </c>
      <c r="P4" s="25">
        <f>[12]t_aea_co!O9</f>
        <v>3587.5353445249998</v>
      </c>
      <c r="Q4" s="25">
        <f>[12]t_aea_co!P9</f>
        <v>3201.135787407</v>
      </c>
    </row>
    <row r="5" spans="1:17" ht="15" customHeight="1" x14ac:dyDescent="0.3">
      <c r="A5" s="6" t="s">
        <v>3</v>
      </c>
      <c r="B5" s="6" t="s">
        <v>4</v>
      </c>
      <c r="C5" s="25">
        <f>[12]t_aea_co!B10</f>
        <v>6021.5034701229997</v>
      </c>
      <c r="D5" s="25">
        <f>[12]t_aea_co!C10</f>
        <v>5972.9137139459999</v>
      </c>
      <c r="E5" s="25">
        <f>[12]t_aea_co!D10</f>
        <v>5779.4857616930003</v>
      </c>
      <c r="F5" s="25">
        <f>[12]t_aea_co!E10</f>
        <v>5739.6437290949998</v>
      </c>
      <c r="G5" s="25">
        <f>[12]t_aea_co!F10</f>
        <v>5685.3550285089996</v>
      </c>
      <c r="H5" s="25">
        <f>[12]t_aea_co!G10</f>
        <v>5405.2991758010003</v>
      </c>
      <c r="I5" s="25">
        <f>[12]t_aea_co!H10</f>
        <v>5275.4787113230004</v>
      </c>
      <c r="J5" s="25">
        <f>[12]t_aea_co!I10</f>
        <v>5256.5956280629998</v>
      </c>
      <c r="K5" s="25">
        <f>[12]t_aea_co!J10</f>
        <v>4945.7200812809997</v>
      </c>
      <c r="L5" s="25">
        <f>[12]t_aea_co!K10</f>
        <v>4978.354574342</v>
      </c>
      <c r="M5" s="25">
        <f>[12]t_aea_co!L10</f>
        <v>5033.0284858409996</v>
      </c>
      <c r="N5" s="25">
        <f>[12]t_aea_co!M10</f>
        <v>4981.7850511830002</v>
      </c>
      <c r="O5" s="25">
        <f>[12]t_aea_co!N10</f>
        <v>4988.8418409719998</v>
      </c>
      <c r="P5" s="25">
        <f>[12]t_aea_co!O10</f>
        <v>5035.7784035349996</v>
      </c>
      <c r="Q5" s="25">
        <f>[12]t_aea_co!P10</f>
        <v>5013.870043418</v>
      </c>
    </row>
    <row r="6" spans="1:17" ht="15" customHeight="1" x14ac:dyDescent="0.3">
      <c r="A6" s="6" t="s">
        <v>5</v>
      </c>
      <c r="B6" s="6" t="s">
        <v>6</v>
      </c>
      <c r="C6" s="25">
        <f>[12]t_aea_co!B11</f>
        <v>339.55460361899998</v>
      </c>
      <c r="D6" s="25">
        <f>[12]t_aea_co!C11</f>
        <v>196.50533648499999</v>
      </c>
      <c r="E6" s="25">
        <f>[12]t_aea_co!D11</f>
        <v>153.14750997199999</v>
      </c>
      <c r="F6" s="25">
        <f>[12]t_aea_co!E11</f>
        <v>113.32748535499999</v>
      </c>
      <c r="G6" s="25">
        <f>[12]t_aea_co!F11</f>
        <v>114.166883578</v>
      </c>
      <c r="H6" s="25">
        <f>[12]t_aea_co!G11</f>
        <v>108.367537578</v>
      </c>
      <c r="I6" s="25">
        <f>[12]t_aea_co!H11</f>
        <v>106.414179886</v>
      </c>
      <c r="J6" s="25">
        <f>[12]t_aea_co!I11</f>
        <v>128.10879055500001</v>
      </c>
      <c r="K6" s="25">
        <f>[12]t_aea_co!J11</f>
        <v>124.354432473</v>
      </c>
      <c r="L6" s="25">
        <f>[12]t_aea_co!K11</f>
        <v>120.63452599599999</v>
      </c>
      <c r="M6" s="25">
        <f>[12]t_aea_co!L11</f>
        <v>126.83520765199999</v>
      </c>
      <c r="N6" s="25">
        <f>[12]t_aea_co!M11</f>
        <v>104.873996322</v>
      </c>
      <c r="O6" s="25">
        <f>[12]t_aea_co!N11</f>
        <v>95.958725071000003</v>
      </c>
      <c r="P6" s="25">
        <f>[12]t_aea_co!O11</f>
        <v>88.840208240999999</v>
      </c>
      <c r="Q6" s="25">
        <f>[12]t_aea_co!P11</f>
        <v>93.763149811000005</v>
      </c>
    </row>
    <row r="7" spans="1:17" ht="15" customHeight="1" x14ac:dyDescent="0.3">
      <c r="A7" s="6" t="s">
        <v>7</v>
      </c>
      <c r="B7" s="6" t="s">
        <v>147</v>
      </c>
      <c r="C7" s="25">
        <f>[12]t_aea_co!B12</f>
        <v>542.22006556300005</v>
      </c>
      <c r="D7" s="25">
        <f>[12]t_aea_co!C12</f>
        <v>572.47095329800004</v>
      </c>
      <c r="E7" s="25">
        <f>[12]t_aea_co!D12</f>
        <v>520.85948698799996</v>
      </c>
      <c r="F7" s="25">
        <f>[12]t_aea_co!E12</f>
        <v>632.31755790800003</v>
      </c>
      <c r="G7" s="25">
        <f>[12]t_aea_co!F12</f>
        <v>528.16818568600002</v>
      </c>
      <c r="H7" s="25">
        <f>[12]t_aea_co!G12</f>
        <v>477.01926313400003</v>
      </c>
      <c r="I7" s="25">
        <f>[12]t_aea_co!H12</f>
        <v>471.77344663000002</v>
      </c>
      <c r="J7" s="25">
        <f>[12]t_aea_co!I12</f>
        <v>360.77636542200003</v>
      </c>
      <c r="K7" s="25">
        <f>[12]t_aea_co!J12</f>
        <v>348.04450603399999</v>
      </c>
      <c r="L7" s="25">
        <f>[12]t_aea_co!K12</f>
        <v>400.29823748400003</v>
      </c>
      <c r="M7" s="25">
        <f>[12]t_aea_co!L12</f>
        <v>430.75723903400001</v>
      </c>
      <c r="N7" s="25">
        <f>[12]t_aea_co!M12</f>
        <v>418.42514175500003</v>
      </c>
      <c r="O7" s="25">
        <f>[12]t_aea_co!N12</f>
        <v>468.19236446600001</v>
      </c>
      <c r="P7" s="25">
        <f>[12]t_aea_co!O12</f>
        <v>435.04916863400001</v>
      </c>
      <c r="Q7" s="25">
        <f>[12]t_aea_co!P12</f>
        <v>363.091218121</v>
      </c>
    </row>
    <row r="8" spans="1:17" ht="15" customHeight="1" x14ac:dyDescent="0.3">
      <c r="A8" s="6" t="s">
        <v>8</v>
      </c>
      <c r="B8" s="6" t="s">
        <v>9</v>
      </c>
      <c r="C8" s="25">
        <f>[12]t_aea_co!B13</f>
        <v>365621.25223234802</v>
      </c>
      <c r="D8" s="25">
        <f>[12]t_aea_co!C13</f>
        <v>180337.29160900001</v>
      </c>
      <c r="E8" s="25">
        <f>[12]t_aea_co!D13</f>
        <v>264499.67645149201</v>
      </c>
      <c r="F8" s="25">
        <f>[12]t_aea_co!E13</f>
        <v>205570.50146041499</v>
      </c>
      <c r="G8" s="25">
        <f>[12]t_aea_co!F13</f>
        <v>146741.37867858799</v>
      </c>
      <c r="H8" s="25">
        <f>[12]t_aea_co!G13</f>
        <v>314730.33403523098</v>
      </c>
      <c r="I8" s="25">
        <f>[12]t_aea_co!H13</f>
        <v>153633.56471151201</v>
      </c>
      <c r="J8" s="25">
        <f>[12]t_aea_co!I13</f>
        <v>194353.369443431</v>
      </c>
      <c r="K8" s="25">
        <f>[12]t_aea_co!J13</f>
        <v>176826.80594769499</v>
      </c>
      <c r="L8" s="25">
        <f>[12]t_aea_co!K13</f>
        <v>121806.112343388</v>
      </c>
      <c r="M8" s="25">
        <f>[12]t_aea_co!L13</f>
        <v>171261.59577203699</v>
      </c>
      <c r="N8" s="25">
        <f>[12]t_aea_co!M13</f>
        <v>208628.247806392</v>
      </c>
      <c r="O8" s="25">
        <f>[12]t_aea_co!N13</f>
        <v>131642.02376598</v>
      </c>
      <c r="P8" s="25">
        <f>[12]t_aea_co!O13</f>
        <v>128548.014720311</v>
      </c>
      <c r="Q8" s="25">
        <f>[12]t_aea_co!P13</f>
        <v>126268.48138976999</v>
      </c>
    </row>
    <row r="9" spans="1:17" ht="15" customHeight="1" x14ac:dyDescent="0.3">
      <c r="A9" s="7" t="s">
        <v>10</v>
      </c>
      <c r="B9" s="6" t="s">
        <v>11</v>
      </c>
      <c r="C9" s="25">
        <f>[12]t_aea_co!B14</f>
        <v>2230.3097951969999</v>
      </c>
      <c r="D9" s="25">
        <f>[12]t_aea_co!C14</f>
        <v>2581.7217519000001</v>
      </c>
      <c r="E9" s="25">
        <f>[12]t_aea_co!D14</f>
        <v>2656.479647825</v>
      </c>
      <c r="F9" s="25">
        <f>[12]t_aea_co!E14</f>
        <v>2721.662146484</v>
      </c>
      <c r="G9" s="25">
        <f>[12]t_aea_co!F14</f>
        <v>2604.4796064060001</v>
      </c>
      <c r="H9" s="25">
        <f>[12]t_aea_co!G14</f>
        <v>3168.9754259920001</v>
      </c>
      <c r="I9" s="25">
        <f>[12]t_aea_co!H14</f>
        <v>3090.344580336</v>
      </c>
      <c r="J9" s="25">
        <f>[12]t_aea_co!I14</f>
        <v>2560.691738687</v>
      </c>
      <c r="K9" s="25">
        <f>[12]t_aea_co!J14</f>
        <v>2553.8101870559999</v>
      </c>
      <c r="L9" s="25">
        <f>[12]t_aea_co!K14</f>
        <v>2693.2000055660001</v>
      </c>
      <c r="M9" s="25">
        <f>[12]t_aea_co!L14</f>
        <v>2650.8303702640001</v>
      </c>
      <c r="N9" s="25">
        <f>[12]t_aea_co!M14</f>
        <v>2773.0316017250002</v>
      </c>
      <c r="O9" s="25">
        <f>[12]t_aea_co!N14</f>
        <v>2534.3712760200001</v>
      </c>
      <c r="P9" s="25">
        <f>[12]t_aea_co!O14</f>
        <v>3425.4364236000001</v>
      </c>
      <c r="Q9" s="25">
        <f>[12]t_aea_co!P14</f>
        <v>2946.5268239799998</v>
      </c>
    </row>
    <row r="10" spans="1:17" ht="15" customHeight="1" x14ac:dyDescent="0.3">
      <c r="A10" s="7" t="s">
        <v>12</v>
      </c>
      <c r="B10" s="6" t="s">
        <v>13</v>
      </c>
      <c r="C10" s="25">
        <f>[12]t_aea_co!B15</f>
        <v>375.83330315799998</v>
      </c>
      <c r="D10" s="25">
        <f>[12]t_aea_co!C15</f>
        <v>367.75096544799999</v>
      </c>
      <c r="E10" s="25">
        <f>[12]t_aea_co!D15</f>
        <v>387.05154474599999</v>
      </c>
      <c r="F10" s="25">
        <f>[12]t_aea_co!E15</f>
        <v>365.46985584700002</v>
      </c>
      <c r="G10" s="25">
        <f>[12]t_aea_co!F15</f>
        <v>395.92967685399998</v>
      </c>
      <c r="H10" s="25">
        <f>[12]t_aea_co!G15</f>
        <v>385.65622104699997</v>
      </c>
      <c r="I10" s="25">
        <f>[12]t_aea_co!H15</f>
        <v>304.69228549500002</v>
      </c>
      <c r="J10" s="25">
        <f>[12]t_aea_co!I15</f>
        <v>349.14382154999998</v>
      </c>
      <c r="K10" s="25">
        <f>[12]t_aea_co!J15</f>
        <v>311.61822012599998</v>
      </c>
      <c r="L10" s="25">
        <f>[12]t_aea_co!K15</f>
        <v>296.56540017499998</v>
      </c>
      <c r="M10" s="25">
        <f>[12]t_aea_co!L15</f>
        <v>287.76600008499997</v>
      </c>
      <c r="N10" s="25">
        <f>[12]t_aea_co!M15</f>
        <v>285.19470881400002</v>
      </c>
      <c r="O10" s="25">
        <f>[12]t_aea_co!N15</f>
        <v>218.62293276099999</v>
      </c>
      <c r="P10" s="25">
        <f>[12]t_aea_co!O15</f>
        <v>240.105056483</v>
      </c>
      <c r="Q10" s="25">
        <f>[12]t_aea_co!P15</f>
        <v>186.37364836500001</v>
      </c>
    </row>
    <row r="11" spans="1:17" ht="15" customHeight="1" x14ac:dyDescent="0.3">
      <c r="A11" s="7" t="s">
        <v>14</v>
      </c>
      <c r="B11" s="6"/>
      <c r="C11" s="25">
        <f>[12]t_aea_co!B16</f>
        <v>2668.4034047340001</v>
      </c>
      <c r="D11" s="25">
        <f>[12]t_aea_co!C16</f>
        <v>1966.451739571</v>
      </c>
      <c r="E11" s="25">
        <f>[12]t_aea_co!D16</f>
        <v>3273.8365542390002</v>
      </c>
      <c r="F11" s="25">
        <f>[12]t_aea_co!E16</f>
        <v>2213.855632321</v>
      </c>
      <c r="G11" s="25">
        <f>[12]t_aea_co!F16</f>
        <v>2177.1026430769998</v>
      </c>
      <c r="H11" s="25">
        <f>[12]t_aea_co!G16</f>
        <v>3148.0489581649999</v>
      </c>
      <c r="I11" s="25">
        <f>[12]t_aea_co!H16</f>
        <v>2881.0744762569998</v>
      </c>
      <c r="J11" s="25">
        <f>[12]t_aea_co!I16</f>
        <v>4112.0424764030004</v>
      </c>
      <c r="K11" s="25">
        <f>[12]t_aea_co!J16</f>
        <v>2603.4841238670001</v>
      </c>
      <c r="L11" s="25">
        <f>[12]t_aea_co!K16</f>
        <v>2100.856571709</v>
      </c>
      <c r="M11" s="25">
        <f>[12]t_aea_co!L16</f>
        <v>2048.633663519</v>
      </c>
      <c r="N11" s="25">
        <f>[12]t_aea_co!M16</f>
        <v>2086.3149040080002</v>
      </c>
      <c r="O11" s="25">
        <f>[12]t_aea_co!N16</f>
        <v>1838.593150618</v>
      </c>
      <c r="P11" s="25">
        <f>[12]t_aea_co!O16</f>
        <v>1971.2362603720001</v>
      </c>
      <c r="Q11" s="25">
        <f>[12]t_aea_co!P16</f>
        <v>1345.763507504</v>
      </c>
    </row>
    <row r="12" spans="1:17" ht="15" customHeight="1" x14ac:dyDescent="0.3">
      <c r="A12" s="6" t="s">
        <v>15</v>
      </c>
      <c r="B12" s="6" t="s">
        <v>16</v>
      </c>
      <c r="C12" s="25">
        <f>[12]t_aea_co!B17</f>
        <v>1013.570118531</v>
      </c>
      <c r="D12" s="25">
        <f>[12]t_aea_co!C17</f>
        <v>340.341355034</v>
      </c>
      <c r="E12" s="25">
        <f>[12]t_aea_co!D17</f>
        <v>1533.0115068289999</v>
      </c>
      <c r="F12" s="25">
        <f>[12]t_aea_co!E17</f>
        <v>660.71082713800001</v>
      </c>
      <c r="G12" s="25">
        <f>[12]t_aea_co!F17</f>
        <v>639.02063704499994</v>
      </c>
      <c r="H12" s="25">
        <f>[12]t_aea_co!G17</f>
        <v>1295.6510671630001</v>
      </c>
      <c r="I12" s="25">
        <f>[12]t_aea_co!H17</f>
        <v>1087.3204229190001</v>
      </c>
      <c r="J12" s="25">
        <f>[12]t_aea_co!I17</f>
        <v>2333.0084228000001</v>
      </c>
      <c r="K12" s="25">
        <f>[12]t_aea_co!J17</f>
        <v>1010.972904427</v>
      </c>
      <c r="L12" s="25">
        <f>[12]t_aea_co!K17</f>
        <v>528.17629429299996</v>
      </c>
      <c r="M12" s="25">
        <f>[12]t_aea_co!L17</f>
        <v>343.18260695700002</v>
      </c>
      <c r="N12" s="25">
        <f>[12]t_aea_co!M17</f>
        <v>279.95443722099998</v>
      </c>
      <c r="O12" s="25">
        <f>[12]t_aea_co!N17</f>
        <v>363.92801658799999</v>
      </c>
      <c r="P12" s="25">
        <f>[12]t_aea_co!O17</f>
        <v>313.05825514700001</v>
      </c>
      <c r="Q12" s="25">
        <f>[12]t_aea_co!P17</f>
        <v>341.661839864</v>
      </c>
    </row>
    <row r="13" spans="1:17" ht="15" customHeight="1" x14ac:dyDescent="0.3">
      <c r="A13" s="6" t="s">
        <v>17</v>
      </c>
      <c r="B13" s="6" t="s">
        <v>186</v>
      </c>
      <c r="C13" s="25">
        <f>[12]t_aea_co!B18</f>
        <v>1447.8412482700001</v>
      </c>
      <c r="D13" s="25">
        <f>[12]t_aea_co!C18</f>
        <v>1435.72710222</v>
      </c>
      <c r="E13" s="25">
        <f>[12]t_aea_co!D18</f>
        <v>1565.6336440800001</v>
      </c>
      <c r="F13" s="25">
        <f>[12]t_aea_co!E18</f>
        <v>1406.103092759</v>
      </c>
      <c r="G13" s="25">
        <f>[12]t_aea_co!F18</f>
        <v>1384.330910252</v>
      </c>
      <c r="H13" s="25">
        <f>[12]t_aea_co!G18</f>
        <v>1680.6280986490001</v>
      </c>
      <c r="I13" s="25">
        <f>[12]t_aea_co!H18</f>
        <v>1638.2922359920001</v>
      </c>
      <c r="J13" s="25">
        <f>[12]t_aea_co!I18</f>
        <v>1609.1707886409999</v>
      </c>
      <c r="K13" s="25">
        <f>[12]t_aea_co!J18</f>
        <v>1457.408823381</v>
      </c>
      <c r="L13" s="25">
        <f>[12]t_aea_co!K18</f>
        <v>1452.4188631229999</v>
      </c>
      <c r="M13" s="25">
        <f>[12]t_aea_co!L18</f>
        <v>1594.9330921799999</v>
      </c>
      <c r="N13" s="25">
        <f>[12]t_aea_co!M18</f>
        <v>1585.36327871</v>
      </c>
      <c r="O13" s="25">
        <f>[12]t_aea_co!N18</f>
        <v>1359.707511737</v>
      </c>
      <c r="P13" s="25">
        <f>[12]t_aea_co!O18</f>
        <v>1547.529384699</v>
      </c>
      <c r="Q13" s="25">
        <f>[12]t_aea_co!P18</f>
        <v>912.497820241</v>
      </c>
    </row>
    <row r="14" spans="1:17" ht="15" customHeight="1" x14ac:dyDescent="0.3">
      <c r="A14" s="6" t="s">
        <v>18</v>
      </c>
      <c r="B14" s="6" t="s">
        <v>187</v>
      </c>
      <c r="C14" s="25">
        <f>[12]t_aea_co!B19</f>
        <v>206.99203793300001</v>
      </c>
      <c r="D14" s="25">
        <f>[12]t_aea_co!C19</f>
        <v>190.383282318</v>
      </c>
      <c r="E14" s="25">
        <f>[12]t_aea_co!D19</f>
        <v>175.19140333000001</v>
      </c>
      <c r="F14" s="25">
        <f>[12]t_aea_co!E19</f>
        <v>147.041712424</v>
      </c>
      <c r="G14" s="25">
        <f>[12]t_aea_co!F19</f>
        <v>153.751095779</v>
      </c>
      <c r="H14" s="25">
        <f>[12]t_aea_co!G19</f>
        <v>171.769792354</v>
      </c>
      <c r="I14" s="25">
        <f>[12]t_aea_co!H19</f>
        <v>155.461817346</v>
      </c>
      <c r="J14" s="25">
        <f>[12]t_aea_co!I19</f>
        <v>169.86326496199999</v>
      </c>
      <c r="K14" s="25">
        <f>[12]t_aea_co!J19</f>
        <v>135.102396059</v>
      </c>
      <c r="L14" s="25">
        <f>[12]t_aea_co!K19</f>
        <v>120.26141429400001</v>
      </c>
      <c r="M14" s="25">
        <f>[12]t_aea_co!L19</f>
        <v>110.517964381</v>
      </c>
      <c r="N14" s="25">
        <f>[12]t_aea_co!M19</f>
        <v>220.997188077</v>
      </c>
      <c r="O14" s="25">
        <f>[12]t_aea_co!N19</f>
        <v>114.957622293</v>
      </c>
      <c r="P14" s="25">
        <f>[12]t_aea_co!O19</f>
        <v>110.648620526</v>
      </c>
      <c r="Q14" s="25">
        <f>[12]t_aea_co!P19</f>
        <v>91.603847399000003</v>
      </c>
    </row>
    <row r="15" spans="1:17" ht="15" customHeight="1" x14ac:dyDescent="0.3">
      <c r="A15" s="7" t="s">
        <v>19</v>
      </c>
      <c r="B15" s="6" t="s">
        <v>188</v>
      </c>
      <c r="C15" s="25">
        <f>[12]t_aea_co!B20</f>
        <v>4163.3444057440001</v>
      </c>
      <c r="D15" s="25">
        <f>[12]t_aea_co!C20</f>
        <v>4802.0725799149996</v>
      </c>
      <c r="E15" s="25">
        <f>[12]t_aea_co!D20</f>
        <v>3598.479309625</v>
      </c>
      <c r="F15" s="25">
        <f>[12]t_aea_co!E20</f>
        <v>4208.6522771780001</v>
      </c>
      <c r="G15" s="25">
        <f>[12]t_aea_co!F20</f>
        <v>2866.5736360350002</v>
      </c>
      <c r="H15" s="25">
        <f>[12]t_aea_co!G20</f>
        <v>2287.8317821979999</v>
      </c>
      <c r="I15" s="25">
        <f>[12]t_aea_co!H20</f>
        <v>1978.7770615940001</v>
      </c>
      <c r="J15" s="25">
        <f>[12]t_aea_co!I20</f>
        <v>2471.8581404269999</v>
      </c>
      <c r="K15" s="25">
        <f>[12]t_aea_co!J20</f>
        <v>1322.983845274</v>
      </c>
      <c r="L15" s="25">
        <f>[12]t_aea_co!K20</f>
        <v>1387.555035228</v>
      </c>
      <c r="M15" s="25">
        <f>[12]t_aea_co!L20</f>
        <v>2420.084734738</v>
      </c>
      <c r="N15" s="25">
        <f>[12]t_aea_co!M20</f>
        <v>2145.5530290820002</v>
      </c>
      <c r="O15" s="25">
        <f>[12]t_aea_co!N20</f>
        <v>2898.5210804100002</v>
      </c>
      <c r="P15" s="25">
        <f>[12]t_aea_co!O20</f>
        <v>2724.4900918940002</v>
      </c>
      <c r="Q15" s="25">
        <f>[12]t_aea_co!P20</f>
        <v>2157.76046064</v>
      </c>
    </row>
    <row r="16" spans="1:17" ht="15" customHeight="1" x14ac:dyDescent="0.3">
      <c r="A16" s="7" t="s">
        <v>20</v>
      </c>
      <c r="B16" s="6" t="s">
        <v>189</v>
      </c>
      <c r="C16" s="25">
        <f>[12]t_aea_co!B21</f>
        <v>3600.9652427709998</v>
      </c>
      <c r="D16" s="25">
        <f>[12]t_aea_co!C21</f>
        <v>3089.588519038</v>
      </c>
      <c r="E16" s="25">
        <f>[12]t_aea_co!D21</f>
        <v>3772.1540365129999</v>
      </c>
      <c r="F16" s="25">
        <f>[12]t_aea_co!E21</f>
        <v>3885.070439003</v>
      </c>
      <c r="G16" s="25">
        <f>[12]t_aea_co!F21</f>
        <v>3712.263748248</v>
      </c>
      <c r="H16" s="25">
        <f>[12]t_aea_co!G21</f>
        <v>3279.0310952889999</v>
      </c>
      <c r="I16" s="25">
        <f>[12]t_aea_co!H21</f>
        <v>3530.9093534439999</v>
      </c>
      <c r="J16" s="25">
        <f>[12]t_aea_co!I21</f>
        <v>4033.7956838119999</v>
      </c>
      <c r="K16" s="25">
        <f>[12]t_aea_co!J21</f>
        <v>3651.069404287</v>
      </c>
      <c r="L16" s="25">
        <f>[12]t_aea_co!K21</f>
        <v>3592.0708338610002</v>
      </c>
      <c r="M16" s="25">
        <f>[12]t_aea_co!L21</f>
        <v>3793.2888002730001</v>
      </c>
      <c r="N16" s="25">
        <f>[12]t_aea_co!M21</f>
        <v>3698.1895716560002</v>
      </c>
      <c r="O16" s="25">
        <f>[12]t_aea_co!N21</f>
        <v>3067.9405360300002</v>
      </c>
      <c r="P16" s="25">
        <f>[12]t_aea_co!O21</f>
        <v>3128.2041968540002</v>
      </c>
      <c r="Q16" s="25">
        <f>[12]t_aea_co!P21</f>
        <v>2859.1544899730002</v>
      </c>
    </row>
    <row r="17" spans="1:17" ht="15" customHeight="1" x14ac:dyDescent="0.3">
      <c r="A17" s="7" t="s">
        <v>21</v>
      </c>
      <c r="B17" s="6" t="s">
        <v>190</v>
      </c>
      <c r="C17" s="25">
        <f>[12]t_aea_co!B22</f>
        <v>85.607872177999994</v>
      </c>
      <c r="D17" s="25">
        <f>[12]t_aea_co!C22</f>
        <v>86.124943525999996</v>
      </c>
      <c r="E17" s="25">
        <f>[12]t_aea_co!D22</f>
        <v>109.00048550299999</v>
      </c>
      <c r="F17" s="25">
        <f>[12]t_aea_co!E22</f>
        <v>106.178742308</v>
      </c>
      <c r="G17" s="25">
        <f>[12]t_aea_co!F22</f>
        <v>105.604599795</v>
      </c>
      <c r="H17" s="25">
        <f>[12]t_aea_co!G22</f>
        <v>95.295930193000004</v>
      </c>
      <c r="I17" s="25">
        <f>[12]t_aea_co!H22</f>
        <v>101.880730869</v>
      </c>
      <c r="J17" s="25">
        <f>[12]t_aea_co!I22</f>
        <v>98.52315256</v>
      </c>
      <c r="K17" s="25">
        <f>[12]t_aea_co!J22</f>
        <v>113.18822523599999</v>
      </c>
      <c r="L17" s="25">
        <f>[12]t_aea_co!K22</f>
        <v>102.28371853199999</v>
      </c>
      <c r="M17" s="25">
        <f>[12]t_aea_co!L22</f>
        <v>105.5100973</v>
      </c>
      <c r="N17" s="25">
        <f>[12]t_aea_co!M22</f>
        <v>93.100758440000007</v>
      </c>
      <c r="O17" s="25">
        <f>[12]t_aea_co!N22</f>
        <v>87.647059863999999</v>
      </c>
      <c r="P17" s="25">
        <f>[12]t_aea_co!O22</f>
        <v>81.821108803000001</v>
      </c>
      <c r="Q17" s="25">
        <f>[12]t_aea_co!P22</f>
        <v>73.443282315000005</v>
      </c>
    </row>
    <row r="18" spans="1:17" ht="15" customHeight="1" x14ac:dyDescent="0.3">
      <c r="A18" s="7" t="s">
        <v>22</v>
      </c>
      <c r="B18" s="6"/>
      <c r="C18" s="25">
        <f>[12]t_aea_co!B23</f>
        <v>42416.951919239</v>
      </c>
      <c r="D18" s="25">
        <f>[12]t_aea_co!C23</f>
        <v>34498.530329144</v>
      </c>
      <c r="E18" s="25">
        <f>[12]t_aea_co!D23</f>
        <v>50824.810298894998</v>
      </c>
      <c r="F18" s="25">
        <f>[12]t_aea_co!E23</f>
        <v>41897.571977084001</v>
      </c>
      <c r="G18" s="25">
        <f>[12]t_aea_co!F23</f>
        <v>13818.303412326</v>
      </c>
      <c r="H18" s="25">
        <f>[12]t_aea_co!G23</f>
        <v>184195.77832942901</v>
      </c>
      <c r="I18" s="25">
        <f>[12]t_aea_co!H23</f>
        <v>14443.357196071</v>
      </c>
      <c r="J18" s="25">
        <f>[12]t_aea_co!I23</f>
        <v>42712.502054140001</v>
      </c>
      <c r="K18" s="25">
        <f>[12]t_aea_co!J23</f>
        <v>12958.259644854001</v>
      </c>
      <c r="L18" s="25">
        <f>[12]t_aea_co!K23</f>
        <v>12087.303285553</v>
      </c>
      <c r="M18" s="25">
        <f>[12]t_aea_co!L23</f>
        <v>12796.508297246</v>
      </c>
      <c r="N18" s="25">
        <f>[12]t_aea_co!M23</f>
        <v>13699.677655191999</v>
      </c>
      <c r="O18" s="25">
        <f>[12]t_aea_co!N23</f>
        <v>12951.780493931001</v>
      </c>
      <c r="P18" s="25">
        <f>[12]t_aea_co!O23</f>
        <v>13053.021632782</v>
      </c>
      <c r="Q18" s="25">
        <f>[12]t_aea_co!P23</f>
        <v>12848.814235469001</v>
      </c>
    </row>
    <row r="19" spans="1:17" ht="15" customHeight="1" x14ac:dyDescent="0.3">
      <c r="A19" s="6" t="s">
        <v>23</v>
      </c>
      <c r="B19" s="6" t="s">
        <v>191</v>
      </c>
      <c r="C19" s="25">
        <f>[12]t_aea_co!B24</f>
        <v>184.599579863</v>
      </c>
      <c r="D19" s="25">
        <f>[12]t_aea_co!C24</f>
        <v>166.82736833499999</v>
      </c>
      <c r="E19" s="25">
        <f>[12]t_aea_co!D24</f>
        <v>208.513579795</v>
      </c>
      <c r="F19" s="25">
        <f>[12]t_aea_co!E24</f>
        <v>214.367142199</v>
      </c>
      <c r="G19" s="25">
        <f>[12]t_aea_co!F24</f>
        <v>174.03880359999999</v>
      </c>
      <c r="H19" s="25">
        <f>[12]t_aea_co!G24</f>
        <v>185.381862377</v>
      </c>
      <c r="I19" s="25">
        <f>[12]t_aea_co!H24</f>
        <v>172.112080534</v>
      </c>
      <c r="J19" s="25">
        <f>[12]t_aea_co!I24</f>
        <v>178.10410785900001</v>
      </c>
      <c r="K19" s="25">
        <f>[12]t_aea_co!J24</f>
        <v>188.129317603</v>
      </c>
      <c r="L19" s="25">
        <f>[12]t_aea_co!K24</f>
        <v>161.06338768200001</v>
      </c>
      <c r="M19" s="25">
        <f>[12]t_aea_co!L24</f>
        <v>157.49598001000001</v>
      </c>
      <c r="N19" s="25">
        <f>[12]t_aea_co!M24</f>
        <v>173.53662654300001</v>
      </c>
      <c r="O19" s="25">
        <f>[12]t_aea_co!N24</f>
        <v>244.78215951799999</v>
      </c>
      <c r="P19" s="25">
        <f>[12]t_aea_co!O24</f>
        <v>206.55820648400001</v>
      </c>
      <c r="Q19" s="25">
        <f>[12]t_aea_co!P24</f>
        <v>261.93299227599999</v>
      </c>
    </row>
    <row r="20" spans="1:17" ht="15" customHeight="1" x14ac:dyDescent="0.3">
      <c r="A20" s="6" t="s">
        <v>24</v>
      </c>
      <c r="B20" s="6" t="s">
        <v>25</v>
      </c>
      <c r="C20" s="25">
        <f>[12]t_aea_co!B25</f>
        <v>42232.352339375997</v>
      </c>
      <c r="D20" s="25">
        <f>[12]t_aea_co!C25</f>
        <v>34331.702960809002</v>
      </c>
      <c r="E20" s="25">
        <f>[12]t_aea_co!D25</f>
        <v>50616.296719099999</v>
      </c>
      <c r="F20" s="25">
        <f>[12]t_aea_co!E25</f>
        <v>41683.204834885</v>
      </c>
      <c r="G20" s="25">
        <f>[12]t_aea_co!F25</f>
        <v>13644.264608726</v>
      </c>
      <c r="H20" s="25">
        <f>[12]t_aea_co!G25</f>
        <v>184010.39646705199</v>
      </c>
      <c r="I20" s="25">
        <f>[12]t_aea_co!H25</f>
        <v>14271.245115537</v>
      </c>
      <c r="J20" s="25">
        <f>[12]t_aea_co!I25</f>
        <v>42534.397946281999</v>
      </c>
      <c r="K20" s="25">
        <f>[12]t_aea_co!J25</f>
        <v>12770.130327250999</v>
      </c>
      <c r="L20" s="25">
        <f>[12]t_aea_co!K25</f>
        <v>11926.239897871001</v>
      </c>
      <c r="M20" s="25">
        <f>[12]t_aea_co!L25</f>
        <v>12639.012317237</v>
      </c>
      <c r="N20" s="25">
        <f>[12]t_aea_co!M25</f>
        <v>13526.141028649001</v>
      </c>
      <c r="O20" s="25">
        <f>[12]t_aea_co!N25</f>
        <v>12706.998334413</v>
      </c>
      <c r="P20" s="25">
        <f>[12]t_aea_co!O25</f>
        <v>12846.463426298</v>
      </c>
      <c r="Q20" s="25">
        <f>[12]t_aea_co!P25</f>
        <v>12586.881243193</v>
      </c>
    </row>
    <row r="21" spans="1:17" ht="15" customHeight="1" x14ac:dyDescent="0.3">
      <c r="A21" s="7" t="s">
        <v>26</v>
      </c>
      <c r="B21" s="6"/>
      <c r="C21" s="25">
        <f>[12]t_aea_co!B26</f>
        <v>309003.74953598302</v>
      </c>
      <c r="D21" s="25">
        <f>[12]t_aea_co!C26</f>
        <v>131933.74028411001</v>
      </c>
      <c r="E21" s="25">
        <f>[12]t_aea_co!D26</f>
        <v>198740.04961253301</v>
      </c>
      <c r="F21" s="25">
        <f>[12]t_aea_co!E26</f>
        <v>149023.918261321</v>
      </c>
      <c r="G21" s="25">
        <f>[12]t_aea_co!F26</f>
        <v>119976.037725777</v>
      </c>
      <c r="H21" s="25">
        <f>[12]t_aea_co!G26</f>
        <v>117042.806111616</v>
      </c>
      <c r="I21" s="25">
        <f>[12]t_aea_co!H26</f>
        <v>126255.729848257</v>
      </c>
      <c r="J21" s="25">
        <f>[12]t_aea_co!I26</f>
        <v>136996.42285588899</v>
      </c>
      <c r="K21" s="25">
        <f>[12]t_aea_co!J26</f>
        <v>152403.353321348</v>
      </c>
      <c r="L21" s="25">
        <f>[12]t_aea_co!K26</f>
        <v>98714.623221136993</v>
      </c>
      <c r="M21" s="25">
        <f>[12]t_aea_co!L26</f>
        <v>146391.01446036101</v>
      </c>
      <c r="N21" s="25">
        <f>[12]t_aea_co!M26</f>
        <v>183133.95849468801</v>
      </c>
      <c r="O21" s="25">
        <f>[12]t_aea_co!N26</f>
        <v>107172.78495529899</v>
      </c>
      <c r="P21" s="25">
        <f>[12]t_aea_co!O26</f>
        <v>103229.249657247</v>
      </c>
      <c r="Q21" s="25">
        <f>[12]t_aea_co!P26</f>
        <v>103019.803638331</v>
      </c>
    </row>
    <row r="22" spans="1:17" ht="15" customHeight="1" x14ac:dyDescent="0.3">
      <c r="A22" s="6" t="s">
        <v>192</v>
      </c>
      <c r="B22" s="6" t="s">
        <v>193</v>
      </c>
      <c r="C22" s="25">
        <f>[12]t_aea_co!B27</f>
        <v>308551.56764849997</v>
      </c>
      <c r="D22" s="25">
        <f>[12]t_aea_co!C27</f>
        <v>131561.20529068701</v>
      </c>
      <c r="E22" s="25">
        <f>[12]t_aea_co!D27</f>
        <v>198367.31386104901</v>
      </c>
      <c r="F22" s="25">
        <f>[12]t_aea_co!E27</f>
        <v>148667.152788209</v>
      </c>
      <c r="G22" s="25">
        <f>[12]t_aea_co!F27</f>
        <v>119611.94092170701</v>
      </c>
      <c r="H22" s="25">
        <f>[12]t_aea_co!G27</f>
        <v>116686.005173707</v>
      </c>
      <c r="I22" s="25">
        <f>[12]t_aea_co!H27</f>
        <v>125950.44823216699</v>
      </c>
      <c r="J22" s="25">
        <f>[12]t_aea_co!I27</f>
        <v>136723.168976463</v>
      </c>
      <c r="K22" s="25">
        <f>[12]t_aea_co!J27</f>
        <v>152424.03546914499</v>
      </c>
      <c r="L22" s="25">
        <f>[12]t_aea_co!K27</f>
        <v>98672.630299883007</v>
      </c>
      <c r="M22" s="25">
        <f>[12]t_aea_co!L27</f>
        <v>146300.50080141501</v>
      </c>
      <c r="N22" s="25">
        <f>[12]t_aea_co!M27</f>
        <v>183003.35346503399</v>
      </c>
      <c r="O22" s="25">
        <f>[12]t_aea_co!N27</f>
        <v>107072.8574368</v>
      </c>
      <c r="P22" s="25">
        <f>[12]t_aea_co!O27</f>
        <v>103050.088711052</v>
      </c>
      <c r="Q22" s="25">
        <f>[12]t_aea_co!P27</f>
        <v>102781.35158942601</v>
      </c>
    </row>
    <row r="23" spans="1:17" ht="15" customHeight="1" x14ac:dyDescent="0.3">
      <c r="A23" s="6" t="s">
        <v>27</v>
      </c>
      <c r="B23" s="6" t="s">
        <v>194</v>
      </c>
      <c r="C23" s="25">
        <f>[12]t_aea_co!B28</f>
        <v>452.18188748300003</v>
      </c>
      <c r="D23" s="25">
        <f>[12]t_aea_co!C28</f>
        <v>372.534993423</v>
      </c>
      <c r="E23" s="25">
        <f>[12]t_aea_co!D28</f>
        <v>372.73575148399999</v>
      </c>
      <c r="F23" s="25">
        <f>[12]t_aea_co!E28</f>
        <v>356.765473112</v>
      </c>
      <c r="G23" s="25">
        <f>[12]t_aea_co!F28</f>
        <v>364.09680407100001</v>
      </c>
      <c r="H23" s="25">
        <f>[12]t_aea_co!G28</f>
        <v>356.80093790900003</v>
      </c>
      <c r="I23" s="25">
        <f>[12]t_aea_co!H28</f>
        <v>305.28161609</v>
      </c>
      <c r="J23" s="25">
        <f>[12]t_aea_co!I28</f>
        <v>273.25387942600003</v>
      </c>
      <c r="K23" s="25">
        <f>[12]t_aea_co!J28</f>
        <v>-20.682147796999999</v>
      </c>
      <c r="L23" s="25">
        <f>[12]t_aea_co!K28</f>
        <v>41.992921254000002</v>
      </c>
      <c r="M23" s="25">
        <f>[12]t_aea_co!L28</f>
        <v>90.513658946000007</v>
      </c>
      <c r="N23" s="25">
        <f>[12]t_aea_co!M28</f>
        <v>130.605029653</v>
      </c>
      <c r="O23" s="25">
        <f>[12]t_aea_co!N28</f>
        <v>99.927518499000001</v>
      </c>
      <c r="P23" s="25">
        <f>[12]t_aea_co!O28</f>
        <v>179.16094619500001</v>
      </c>
      <c r="Q23" s="25">
        <f>[12]t_aea_co!P28</f>
        <v>238.452048905</v>
      </c>
    </row>
    <row r="24" spans="1:17" ht="15" customHeight="1" x14ac:dyDescent="0.3">
      <c r="A24" s="7" t="s">
        <v>28</v>
      </c>
      <c r="B24" s="6" t="s">
        <v>29</v>
      </c>
      <c r="C24" s="25">
        <f>[12]t_aea_co!B29</f>
        <v>106.235733775</v>
      </c>
      <c r="D24" s="25">
        <f>[12]t_aea_co!C29</f>
        <v>69.887377771999994</v>
      </c>
      <c r="E24" s="25">
        <f>[12]t_aea_co!D29</f>
        <v>82.470895948999996</v>
      </c>
      <c r="F24" s="25">
        <f>[12]t_aea_co!E29</f>
        <v>74.267877870999996</v>
      </c>
      <c r="G24" s="25">
        <f>[12]t_aea_co!F29</f>
        <v>82.936973280999993</v>
      </c>
      <c r="H24" s="25">
        <f>[12]t_aea_co!G29</f>
        <v>88.427661638999993</v>
      </c>
      <c r="I24" s="25">
        <f>[12]t_aea_co!H29</f>
        <v>83.303784538000002</v>
      </c>
      <c r="J24" s="25">
        <f>[12]t_aea_co!I29</f>
        <v>82.540110006999996</v>
      </c>
      <c r="K24" s="25">
        <f>[12]t_aea_co!J29</f>
        <v>81.159533714999995</v>
      </c>
      <c r="L24" s="25">
        <f>[12]t_aea_co!K29</f>
        <v>73.734661560999996</v>
      </c>
      <c r="M24" s="25">
        <f>[12]t_aea_co!L29</f>
        <v>64.687426000000002</v>
      </c>
      <c r="N24" s="25">
        <f>[12]t_aea_co!M29</f>
        <v>62.265780831999997</v>
      </c>
      <c r="O24" s="25">
        <f>[12]t_aea_co!N29</f>
        <v>63.170524974000003</v>
      </c>
      <c r="P24" s="25">
        <f>[12]t_aea_co!O29</f>
        <v>59.527856280999998</v>
      </c>
      <c r="Q24" s="25">
        <f>[12]t_aea_co!P29</f>
        <v>64.810880660999999</v>
      </c>
    </row>
    <row r="25" spans="1:17" ht="15" customHeight="1" x14ac:dyDescent="0.3">
      <c r="A25" s="7" t="s">
        <v>30</v>
      </c>
      <c r="B25" s="6" t="s">
        <v>31</v>
      </c>
      <c r="C25" s="25">
        <f>[12]t_aea_co!B30</f>
        <v>114.03145316600001</v>
      </c>
      <c r="D25" s="25">
        <f>[12]t_aea_co!C30</f>
        <v>136.448862394</v>
      </c>
      <c r="E25" s="25">
        <f>[12]t_aea_co!D30</f>
        <v>151.769634809</v>
      </c>
      <c r="F25" s="25">
        <f>[12]t_aea_co!E30</f>
        <v>163.716489241</v>
      </c>
      <c r="G25" s="25">
        <f>[12]t_aea_co!F30</f>
        <v>114.099685032</v>
      </c>
      <c r="H25" s="25">
        <f>[12]t_aea_co!G30</f>
        <v>118.141929081</v>
      </c>
      <c r="I25" s="25">
        <f>[12]t_aea_co!H30</f>
        <v>105.090148923</v>
      </c>
      <c r="J25" s="25">
        <f>[12]t_aea_co!I30</f>
        <v>98.183583201000005</v>
      </c>
      <c r="K25" s="25">
        <f>[12]t_aea_co!J30</f>
        <v>72.168409639999993</v>
      </c>
      <c r="L25" s="25">
        <f>[12]t_aea_co!K30</f>
        <v>67.257010210999994</v>
      </c>
      <c r="M25" s="25">
        <f>[12]t_aea_co!L30</f>
        <v>62.194314536999997</v>
      </c>
      <c r="N25" s="25">
        <f>[12]t_aea_co!M30</f>
        <v>57.048101428000002</v>
      </c>
      <c r="O25" s="25">
        <f>[12]t_aea_co!N30</f>
        <v>71.639437661000002</v>
      </c>
      <c r="P25" s="25">
        <f>[12]t_aea_co!O30</f>
        <v>55.230527942000002</v>
      </c>
      <c r="Q25" s="25">
        <f>[12]t_aea_co!P30</f>
        <v>74.143494024999995</v>
      </c>
    </row>
    <row r="26" spans="1:17" ht="15" customHeight="1" x14ac:dyDescent="0.3">
      <c r="A26" s="7" t="s">
        <v>32</v>
      </c>
      <c r="B26" s="6" t="s">
        <v>33</v>
      </c>
      <c r="C26" s="25">
        <f>[12]t_aea_co!B31</f>
        <v>312.15604493199999</v>
      </c>
      <c r="D26" s="25">
        <f>[12]t_aea_co!C31</f>
        <v>260.29284279000001</v>
      </c>
      <c r="E26" s="25">
        <f>[12]t_aea_co!D31</f>
        <v>297.44611975100003</v>
      </c>
      <c r="F26" s="25">
        <f>[12]t_aea_co!E31</f>
        <v>293.49290987500001</v>
      </c>
      <c r="G26" s="25">
        <f>[12]t_aea_co!F31</f>
        <v>289.47559521099998</v>
      </c>
      <c r="H26" s="25">
        <f>[12]t_aea_co!G31</f>
        <v>303.84698623200001</v>
      </c>
      <c r="I26" s="25">
        <f>[12]t_aea_co!H31</f>
        <v>274.66494935600002</v>
      </c>
      <c r="J26" s="25">
        <f>[12]t_aea_co!I31</f>
        <v>284.49746486599997</v>
      </c>
      <c r="K26" s="25">
        <f>[12]t_aea_co!J31</f>
        <v>262.99512485499997</v>
      </c>
      <c r="L26" s="25">
        <f>[12]t_aea_co!K31</f>
        <v>239.54782963400001</v>
      </c>
      <c r="M26" s="25">
        <f>[12]t_aea_co!L31</f>
        <v>205.14279707899999</v>
      </c>
      <c r="N26" s="25">
        <f>[12]t_aea_co!M31</f>
        <v>184.41673559899999</v>
      </c>
      <c r="O26" s="25">
        <f>[12]t_aea_co!N31</f>
        <v>205.16783237499999</v>
      </c>
      <c r="P26" s="25">
        <f>[12]t_aea_co!O31</f>
        <v>197.56227535799999</v>
      </c>
      <c r="Q26" s="25">
        <f>[12]t_aea_co!P31</f>
        <v>225.099752405</v>
      </c>
    </row>
    <row r="27" spans="1:17" ht="15" customHeight="1" x14ac:dyDescent="0.3">
      <c r="A27" s="7" t="s">
        <v>34</v>
      </c>
      <c r="B27" s="6"/>
      <c r="C27" s="25">
        <f>[12]t_aea_co!B32</f>
        <v>245.87110176100001</v>
      </c>
      <c r="D27" s="25">
        <f>[12]t_aea_co!C32</f>
        <v>221.73018210999999</v>
      </c>
      <c r="E27" s="25">
        <f>[12]t_aea_co!D32</f>
        <v>266.921477815</v>
      </c>
      <c r="F27" s="25">
        <f>[12]t_aea_co!E32</f>
        <v>249.774756236</v>
      </c>
      <c r="G27" s="25">
        <f>[12]t_aea_co!F32</f>
        <v>255.056127299</v>
      </c>
      <c r="H27" s="25">
        <f>[12]t_aea_co!G32</f>
        <v>271.570862417</v>
      </c>
      <c r="I27" s="25">
        <f>[12]t_aea_co!H32</f>
        <v>238.96499315700001</v>
      </c>
      <c r="J27" s="25">
        <f>[12]t_aea_co!I32</f>
        <v>208.70785734</v>
      </c>
      <c r="K27" s="25">
        <f>[12]t_aea_co!J32</f>
        <v>181.86543198999999</v>
      </c>
      <c r="L27" s="25">
        <f>[12]t_aea_co!K32</f>
        <v>174.978801309</v>
      </c>
      <c r="M27" s="25">
        <f>[12]t_aea_co!L32</f>
        <v>174.26556546399999</v>
      </c>
      <c r="N27" s="25">
        <f>[12]t_aea_co!M32</f>
        <v>153.52153152599999</v>
      </c>
      <c r="O27" s="25">
        <f>[12]t_aea_co!N32</f>
        <v>155.43482763399999</v>
      </c>
      <c r="P27" s="25">
        <f>[12]t_aea_co!O32</f>
        <v>126.21779735600001</v>
      </c>
      <c r="Q27" s="25">
        <f>[12]t_aea_co!P32</f>
        <v>141.57511868099999</v>
      </c>
    </row>
    <row r="28" spans="1:17" ht="15" customHeight="1" x14ac:dyDescent="0.3">
      <c r="A28" s="6" t="s">
        <v>35</v>
      </c>
      <c r="B28" s="6" t="s">
        <v>36</v>
      </c>
      <c r="C28" s="25">
        <f>[12]t_aea_co!B33</f>
        <v>208.50943299400001</v>
      </c>
      <c r="D28" s="25">
        <f>[12]t_aea_co!C33</f>
        <v>187.72870101399999</v>
      </c>
      <c r="E28" s="25">
        <f>[12]t_aea_co!D33</f>
        <v>229.17225020000001</v>
      </c>
      <c r="F28" s="25">
        <f>[12]t_aea_co!E33</f>
        <v>205.014352742</v>
      </c>
      <c r="G28" s="25">
        <f>[12]t_aea_co!F33</f>
        <v>211.29590576000001</v>
      </c>
      <c r="H28" s="25">
        <f>[12]t_aea_co!G33</f>
        <v>233.497744584</v>
      </c>
      <c r="I28" s="25">
        <f>[12]t_aea_co!H33</f>
        <v>207.31250683499999</v>
      </c>
      <c r="J28" s="25">
        <f>[12]t_aea_co!I33</f>
        <v>176.35323125599999</v>
      </c>
      <c r="K28" s="25">
        <f>[12]t_aea_co!J33</f>
        <v>150.190400794</v>
      </c>
      <c r="L28" s="25">
        <f>[12]t_aea_co!K33</f>
        <v>144.00265135000001</v>
      </c>
      <c r="M28" s="25">
        <f>[12]t_aea_co!L33</f>
        <v>149.50918680800001</v>
      </c>
      <c r="N28" s="25">
        <f>[12]t_aea_co!M33</f>
        <v>125.522086028</v>
      </c>
      <c r="O28" s="25">
        <f>[12]t_aea_co!N33</f>
        <v>119.26289768700001</v>
      </c>
      <c r="P28" s="25">
        <f>[12]t_aea_co!O33</f>
        <v>110.725772648</v>
      </c>
      <c r="Q28" s="25">
        <f>[12]t_aea_co!P33</f>
        <v>113.828970184</v>
      </c>
    </row>
    <row r="29" spans="1:17" ht="15" customHeight="1" x14ac:dyDescent="0.3">
      <c r="A29" s="6" t="s">
        <v>37</v>
      </c>
      <c r="B29" s="6" t="s">
        <v>38</v>
      </c>
      <c r="C29" s="25">
        <f>[12]t_aea_co!B34</f>
        <v>37.361668768000001</v>
      </c>
      <c r="D29" s="25">
        <f>[12]t_aea_co!C34</f>
        <v>34.001481095999999</v>
      </c>
      <c r="E29" s="25">
        <f>[12]t_aea_co!D34</f>
        <v>37.749227615000002</v>
      </c>
      <c r="F29" s="25">
        <f>[12]t_aea_co!E34</f>
        <v>44.760403494000002</v>
      </c>
      <c r="G29" s="25">
        <f>[12]t_aea_co!F34</f>
        <v>43.760221539</v>
      </c>
      <c r="H29" s="25">
        <f>[12]t_aea_co!G34</f>
        <v>38.073117832999998</v>
      </c>
      <c r="I29" s="25">
        <f>[12]t_aea_co!H34</f>
        <v>31.652486322000001</v>
      </c>
      <c r="J29" s="25">
        <f>[12]t_aea_co!I34</f>
        <v>32.354626084000003</v>
      </c>
      <c r="K29" s="25">
        <f>[12]t_aea_co!J34</f>
        <v>31.675031195999999</v>
      </c>
      <c r="L29" s="25">
        <f>[12]t_aea_co!K34</f>
        <v>30.976149959000001</v>
      </c>
      <c r="M29" s="25">
        <f>[12]t_aea_co!L34</f>
        <v>24.756378654999999</v>
      </c>
      <c r="N29" s="25">
        <f>[12]t_aea_co!M34</f>
        <v>27.999445498</v>
      </c>
      <c r="O29" s="25">
        <f>[12]t_aea_co!N34</f>
        <v>36.171929947000002</v>
      </c>
      <c r="P29" s="25">
        <f>[12]t_aea_co!O34</f>
        <v>15.492024709000001</v>
      </c>
      <c r="Q29" s="25">
        <f>[12]t_aea_co!P34</f>
        <v>27.746148497</v>
      </c>
    </row>
    <row r="30" spans="1:17" ht="15" customHeight="1" x14ac:dyDescent="0.3">
      <c r="A30" s="7" t="s">
        <v>39</v>
      </c>
      <c r="B30" s="6"/>
      <c r="C30" s="25">
        <f>[12]t_aea_co!B35</f>
        <v>297.792419709</v>
      </c>
      <c r="D30" s="25">
        <f>[12]t_aea_co!C35</f>
        <v>322.95123128</v>
      </c>
      <c r="E30" s="25">
        <f>[12]t_aea_co!D35</f>
        <v>339.20683329000002</v>
      </c>
      <c r="F30" s="25">
        <f>[12]t_aea_co!E35</f>
        <v>366.87009564700003</v>
      </c>
      <c r="G30" s="25">
        <f>[12]t_aea_co!F35</f>
        <v>343.51524924699999</v>
      </c>
      <c r="H30" s="25">
        <f>[12]t_aea_co!G35</f>
        <v>344.922741933</v>
      </c>
      <c r="I30" s="25">
        <f>[12]t_aea_co!H35</f>
        <v>344.77530321500001</v>
      </c>
      <c r="J30" s="25">
        <f>[12]t_aea_co!I35</f>
        <v>344.46050454800002</v>
      </c>
      <c r="K30" s="25">
        <f>[12]t_aea_co!J35</f>
        <v>310.850475448</v>
      </c>
      <c r="L30" s="25">
        <f>[12]t_aea_co!K35</f>
        <v>276.13596891200001</v>
      </c>
      <c r="M30" s="25">
        <f>[12]t_aea_co!L35</f>
        <v>261.66924517000001</v>
      </c>
      <c r="N30" s="25">
        <f>[12]t_aea_co!M35</f>
        <v>255.97493340099999</v>
      </c>
      <c r="O30" s="25">
        <f>[12]t_aea_co!N35</f>
        <v>376.34965840500001</v>
      </c>
      <c r="P30" s="25">
        <f>[12]t_aea_co!O35</f>
        <v>255.91183533899999</v>
      </c>
      <c r="Q30" s="25">
        <f>[12]t_aea_co!P35</f>
        <v>325.21205742400002</v>
      </c>
    </row>
    <row r="31" spans="1:17" ht="15" customHeight="1" x14ac:dyDescent="0.3">
      <c r="A31" s="6" t="s">
        <v>40</v>
      </c>
      <c r="B31" s="6" t="s">
        <v>41</v>
      </c>
      <c r="C31" s="25">
        <f>[12]t_aea_co!B36</f>
        <v>211.39316297799999</v>
      </c>
      <c r="D31" s="25">
        <f>[12]t_aea_co!C36</f>
        <v>190.51951357900001</v>
      </c>
      <c r="E31" s="25">
        <f>[12]t_aea_co!D36</f>
        <v>198.92871855199999</v>
      </c>
      <c r="F31" s="25">
        <f>[12]t_aea_co!E36</f>
        <v>217.77381056600001</v>
      </c>
      <c r="G31" s="25">
        <f>[12]t_aea_co!F36</f>
        <v>199.86910438800001</v>
      </c>
      <c r="H31" s="25">
        <f>[12]t_aea_co!G36</f>
        <v>193.71606919199999</v>
      </c>
      <c r="I31" s="25">
        <f>[12]t_aea_co!H36</f>
        <v>199.311732205</v>
      </c>
      <c r="J31" s="25">
        <f>[12]t_aea_co!I36</f>
        <v>200.730943336</v>
      </c>
      <c r="K31" s="25">
        <f>[12]t_aea_co!J36</f>
        <v>181.028620821</v>
      </c>
      <c r="L31" s="25">
        <f>[12]t_aea_co!K36</f>
        <v>146.83351736200001</v>
      </c>
      <c r="M31" s="25">
        <f>[12]t_aea_co!L36</f>
        <v>144.36969104799999</v>
      </c>
      <c r="N31" s="25">
        <f>[12]t_aea_co!M36</f>
        <v>134.11714259199999</v>
      </c>
      <c r="O31" s="25">
        <f>[12]t_aea_co!N36</f>
        <v>254.714942847</v>
      </c>
      <c r="P31" s="25">
        <f>[12]t_aea_co!O36</f>
        <v>145.6732926</v>
      </c>
      <c r="Q31" s="25">
        <f>[12]t_aea_co!P36</f>
        <v>203.66298654799999</v>
      </c>
    </row>
    <row r="32" spans="1:17" ht="15" customHeight="1" x14ac:dyDescent="0.3">
      <c r="A32" s="6" t="s">
        <v>42</v>
      </c>
      <c r="B32" s="6" t="s">
        <v>43</v>
      </c>
      <c r="C32" s="25">
        <f>[12]t_aea_co!B37</f>
        <v>86.399256731999998</v>
      </c>
      <c r="D32" s="25">
        <f>[12]t_aea_co!C37</f>
        <v>132.43171770199999</v>
      </c>
      <c r="E32" s="25">
        <f>[12]t_aea_co!D37</f>
        <v>140.27811473700001</v>
      </c>
      <c r="F32" s="25">
        <f>[12]t_aea_co!E37</f>
        <v>149.09628508099999</v>
      </c>
      <c r="G32" s="25">
        <f>[12]t_aea_co!F37</f>
        <v>143.646144859</v>
      </c>
      <c r="H32" s="25">
        <f>[12]t_aea_co!G37</f>
        <v>151.20667274100001</v>
      </c>
      <c r="I32" s="25">
        <f>[12]t_aea_co!H37</f>
        <v>145.463571011</v>
      </c>
      <c r="J32" s="25">
        <f>[12]t_aea_co!I37</f>
        <v>143.72956121199999</v>
      </c>
      <c r="K32" s="25">
        <f>[12]t_aea_co!J37</f>
        <v>129.82185462699999</v>
      </c>
      <c r="L32" s="25">
        <f>[12]t_aea_co!K37</f>
        <v>129.30245155</v>
      </c>
      <c r="M32" s="25">
        <f>[12]t_aea_co!L37</f>
        <v>117.299554122</v>
      </c>
      <c r="N32" s="25">
        <f>[12]t_aea_co!M37</f>
        <v>121.85779080899999</v>
      </c>
      <c r="O32" s="25">
        <f>[12]t_aea_co!N37</f>
        <v>121.634715559</v>
      </c>
      <c r="P32" s="25">
        <f>[12]t_aea_co!O37</f>
        <v>110.23854273800001</v>
      </c>
      <c r="Q32" s="25">
        <f>[12]t_aea_co!P37</f>
        <v>121.549070876</v>
      </c>
    </row>
    <row r="33" spans="1:17" ht="15" customHeight="1" x14ac:dyDescent="0.3">
      <c r="A33" s="6" t="s">
        <v>44</v>
      </c>
      <c r="B33" s="6" t="s">
        <v>45</v>
      </c>
      <c r="C33" s="25">
        <f>[12]t_aea_co!B38</f>
        <v>3167.2597701479999</v>
      </c>
      <c r="D33" s="25">
        <f>[12]t_aea_co!C38</f>
        <v>3197.9287745749998</v>
      </c>
      <c r="E33" s="25">
        <f>[12]t_aea_co!D38</f>
        <v>3074.9026323200001</v>
      </c>
      <c r="F33" s="25">
        <f>[12]t_aea_co!E38</f>
        <v>2562.5817426550002</v>
      </c>
      <c r="G33" s="25">
        <f>[12]t_aea_co!F38</f>
        <v>3084.0682907129999</v>
      </c>
      <c r="H33" s="25">
        <f>[12]t_aea_co!G38</f>
        <v>3046.0049915180002</v>
      </c>
      <c r="I33" s="25">
        <f>[12]t_aea_co!H38</f>
        <v>2691.471816232</v>
      </c>
      <c r="J33" s="25">
        <f>[12]t_aea_co!I38</f>
        <v>2647.3129784329999</v>
      </c>
      <c r="K33" s="25">
        <f>[12]t_aea_co!J38</f>
        <v>2537.020093484</v>
      </c>
      <c r="L33" s="25">
        <f>[12]t_aea_co!K38</f>
        <v>2806.5968995389999</v>
      </c>
      <c r="M33" s="25">
        <f>[12]t_aea_co!L38</f>
        <v>2418.6176098000001</v>
      </c>
      <c r="N33" s="25">
        <f>[12]t_aea_co!M38</f>
        <v>2065.9211614629999</v>
      </c>
      <c r="O33" s="25">
        <f>[12]t_aea_co!N38</f>
        <v>2314.8976447499999</v>
      </c>
      <c r="P33" s="25">
        <f>[12]t_aea_co!O38</f>
        <v>2279.3718367420001</v>
      </c>
      <c r="Q33" s="25">
        <f>[12]t_aea_co!P38</f>
        <v>2081.0041240599999</v>
      </c>
    </row>
    <row r="34" spans="1:17" ht="15" customHeight="1" x14ac:dyDescent="0.3">
      <c r="A34" s="6" t="s">
        <v>46</v>
      </c>
      <c r="B34" s="6"/>
      <c r="C34" s="25">
        <f>[12]t_aea_co!B39</f>
        <v>2438.6644171160001</v>
      </c>
      <c r="D34" s="25">
        <f>[12]t_aea_co!C39</f>
        <v>2535.2044153249999</v>
      </c>
      <c r="E34" s="25">
        <f>[12]t_aea_co!D39</f>
        <v>2576.634583177</v>
      </c>
      <c r="F34" s="25">
        <f>[12]t_aea_co!E39</f>
        <v>2356.1313075859998</v>
      </c>
      <c r="G34" s="25">
        <f>[12]t_aea_co!F39</f>
        <v>2119.4253519240001</v>
      </c>
      <c r="H34" s="25">
        <f>[12]t_aea_co!G39</f>
        <v>1485.5799786590001</v>
      </c>
      <c r="I34" s="25">
        <f>[12]t_aea_co!H39</f>
        <v>1088.536886377</v>
      </c>
      <c r="J34" s="25">
        <f>[12]t_aea_co!I39</f>
        <v>701.859096884</v>
      </c>
      <c r="K34" s="25">
        <f>[12]t_aea_co!J39</f>
        <v>465.07580674299999</v>
      </c>
      <c r="L34" s="25">
        <f>[12]t_aea_co!K39</f>
        <v>539.99252581999997</v>
      </c>
      <c r="M34" s="25">
        <f>[12]t_aea_co!L39</f>
        <v>521.81806886699997</v>
      </c>
      <c r="N34" s="25">
        <f>[12]t_aea_co!M39</f>
        <v>516.59656550800003</v>
      </c>
      <c r="O34" s="25">
        <f>[12]t_aea_co!N39</f>
        <v>548.35711375699998</v>
      </c>
      <c r="P34" s="25">
        <f>[12]t_aea_co!O39</f>
        <v>478.10463033100001</v>
      </c>
      <c r="Q34" s="25">
        <f>[12]t_aea_co!P39</f>
        <v>555.53406069300001</v>
      </c>
    </row>
    <row r="35" spans="1:17" ht="15" customHeight="1" x14ac:dyDescent="0.3">
      <c r="A35" s="6" t="s">
        <v>47</v>
      </c>
      <c r="B35" s="6" t="s">
        <v>48</v>
      </c>
      <c r="C35" s="25">
        <f>[12]t_aea_co!B40</f>
        <v>89.120492251000002</v>
      </c>
      <c r="D35" s="25">
        <f>[12]t_aea_co!C40</f>
        <v>88.300059285000003</v>
      </c>
      <c r="E35" s="25">
        <f>[12]t_aea_co!D40</f>
        <v>91.088946828999994</v>
      </c>
      <c r="F35" s="25">
        <f>[12]t_aea_co!E40</f>
        <v>86.414686627999998</v>
      </c>
      <c r="G35" s="25">
        <f>[12]t_aea_co!F40</f>
        <v>87.688403136999995</v>
      </c>
      <c r="H35" s="25">
        <f>[12]t_aea_co!G40</f>
        <v>82.785011118</v>
      </c>
      <c r="I35" s="25">
        <f>[12]t_aea_co!H40</f>
        <v>82.733906804</v>
      </c>
      <c r="J35" s="25">
        <f>[12]t_aea_co!I40</f>
        <v>77.394574276</v>
      </c>
      <c r="K35" s="25">
        <f>[12]t_aea_co!J40</f>
        <v>61.102819087999997</v>
      </c>
      <c r="L35" s="25">
        <f>[12]t_aea_co!K40</f>
        <v>63.944648731999997</v>
      </c>
      <c r="M35" s="25">
        <f>[12]t_aea_co!L40</f>
        <v>63.794840010999998</v>
      </c>
      <c r="N35" s="25">
        <f>[12]t_aea_co!M40</f>
        <v>62.154806895999997</v>
      </c>
      <c r="O35" s="25">
        <f>[12]t_aea_co!N40</f>
        <v>49.208170367999998</v>
      </c>
      <c r="P35" s="25">
        <f>[12]t_aea_co!O40</f>
        <v>52.443766429999997</v>
      </c>
      <c r="Q35" s="25">
        <f>[12]t_aea_co!P40</f>
        <v>49.829972773999998</v>
      </c>
    </row>
    <row r="36" spans="1:17" ht="15" customHeight="1" x14ac:dyDescent="0.3">
      <c r="A36" s="6" t="s">
        <v>49</v>
      </c>
      <c r="B36" s="6" t="s">
        <v>50</v>
      </c>
      <c r="C36" s="25">
        <f>[12]t_aea_co!B41</f>
        <v>2349.543924865</v>
      </c>
      <c r="D36" s="25">
        <f>[12]t_aea_co!C41</f>
        <v>2446.90435604</v>
      </c>
      <c r="E36" s="25">
        <f>[12]t_aea_co!D41</f>
        <v>2485.5456363469998</v>
      </c>
      <c r="F36" s="25">
        <f>[12]t_aea_co!E41</f>
        <v>2269.716620957</v>
      </c>
      <c r="G36" s="25">
        <f>[12]t_aea_co!F41</f>
        <v>2031.7369487870001</v>
      </c>
      <c r="H36" s="25">
        <f>[12]t_aea_co!G41</f>
        <v>1402.794967541</v>
      </c>
      <c r="I36" s="25">
        <f>[12]t_aea_co!H41</f>
        <v>1005.802979573</v>
      </c>
      <c r="J36" s="25">
        <f>[12]t_aea_co!I41</f>
        <v>624.46452260800004</v>
      </c>
      <c r="K36" s="25">
        <f>[12]t_aea_co!J41</f>
        <v>403.972987655</v>
      </c>
      <c r="L36" s="25">
        <f>[12]t_aea_co!K41</f>
        <v>476.04787708700002</v>
      </c>
      <c r="M36" s="25">
        <f>[12]t_aea_co!L41</f>
        <v>458.023228856</v>
      </c>
      <c r="N36" s="25">
        <f>[12]t_aea_co!M41</f>
        <v>454.441758612</v>
      </c>
      <c r="O36" s="25">
        <f>[12]t_aea_co!N41</f>
        <v>499.14894338900001</v>
      </c>
      <c r="P36" s="25">
        <f>[12]t_aea_co!O41</f>
        <v>425.66086390100003</v>
      </c>
      <c r="Q36" s="25">
        <f>[12]t_aea_co!P41</f>
        <v>505.70408791900002</v>
      </c>
    </row>
    <row r="37" spans="1:17" ht="15" customHeight="1" x14ac:dyDescent="0.3">
      <c r="A37" s="6" t="s">
        <v>51</v>
      </c>
      <c r="B37" s="6" t="s">
        <v>52</v>
      </c>
      <c r="C37" s="25">
        <f>[12]t_aea_co!B42</f>
        <v>7045.1380640309999</v>
      </c>
      <c r="D37" s="25">
        <f>[12]t_aea_co!C42</f>
        <v>6715.1948966219998</v>
      </c>
      <c r="E37" s="25">
        <f>[12]t_aea_co!D42</f>
        <v>6829.9551487039998</v>
      </c>
      <c r="F37" s="25">
        <f>[12]t_aea_co!E42</f>
        <v>7039.7021264860005</v>
      </c>
      <c r="G37" s="25">
        <f>[12]t_aea_co!F42</f>
        <v>6810.0847386819996</v>
      </c>
      <c r="H37" s="25">
        <f>[12]t_aea_co!G42</f>
        <v>6760.171995746</v>
      </c>
      <c r="I37" s="25">
        <f>[12]t_aea_co!H42</f>
        <v>6829.7126018079998</v>
      </c>
      <c r="J37" s="25">
        <f>[12]t_aea_co!I42</f>
        <v>6551.0497095419996</v>
      </c>
      <c r="K37" s="25">
        <f>[12]t_aea_co!J42</f>
        <v>6274.8695735040001</v>
      </c>
      <c r="L37" s="25">
        <f>[12]t_aea_co!K42</f>
        <v>5851.1420638179998</v>
      </c>
      <c r="M37" s="25">
        <f>[12]t_aea_co!L42</f>
        <v>5824.250245878</v>
      </c>
      <c r="N37" s="25">
        <f>[12]t_aea_co!M42</f>
        <v>5379.3095689920001</v>
      </c>
      <c r="O37" s="25">
        <f>[12]t_aea_co!N42</f>
        <v>5349.2450930710002</v>
      </c>
      <c r="P37" s="25">
        <f>[12]t_aea_co!O42</f>
        <v>4484.2484718559999</v>
      </c>
      <c r="Q37" s="25">
        <f>[12]t_aea_co!P42</f>
        <v>4747.1759495039996</v>
      </c>
    </row>
    <row r="38" spans="1:17" ht="15" customHeight="1" x14ac:dyDescent="0.3">
      <c r="A38" s="6" t="s">
        <v>53</v>
      </c>
      <c r="B38" s="6"/>
      <c r="C38" s="25">
        <f>[12]t_aea_co!B43</f>
        <v>4421.3904992119997</v>
      </c>
      <c r="D38" s="25">
        <f>[12]t_aea_co!C43</f>
        <v>4004.2767158490001</v>
      </c>
      <c r="E38" s="25">
        <f>[12]t_aea_co!D43</f>
        <v>3885.8470110889998</v>
      </c>
      <c r="F38" s="25">
        <f>[12]t_aea_co!E43</f>
        <v>3403.9117539990002</v>
      </c>
      <c r="G38" s="25">
        <f>[12]t_aea_co!F43</f>
        <v>3354.9852637959998</v>
      </c>
      <c r="H38" s="25">
        <f>[12]t_aea_co!G43</f>
        <v>3184.7979809489998</v>
      </c>
      <c r="I38" s="25">
        <f>[12]t_aea_co!H43</f>
        <v>2838.2039445549999</v>
      </c>
      <c r="J38" s="25">
        <f>[12]t_aea_co!I43</f>
        <v>2674.0801741320001</v>
      </c>
      <c r="K38" s="25">
        <f>[12]t_aea_co!J43</f>
        <v>2489.5088959650002</v>
      </c>
      <c r="L38" s="25">
        <f>[12]t_aea_co!K43</f>
        <v>2247.3480062459998</v>
      </c>
      <c r="M38" s="25">
        <f>[12]t_aea_co!L43</f>
        <v>2100.6166364770002</v>
      </c>
      <c r="N38" s="25">
        <f>[12]t_aea_co!M43</f>
        <v>1937.550048543</v>
      </c>
      <c r="O38" s="25">
        <f>[12]t_aea_co!N43</f>
        <v>1567.91900455</v>
      </c>
      <c r="P38" s="25">
        <f>[12]t_aea_co!O43</f>
        <v>1514.8363886239999</v>
      </c>
      <c r="Q38" s="25">
        <f>[12]t_aea_co!P43</f>
        <v>1330.9461257769999</v>
      </c>
    </row>
    <row r="39" spans="1:17" ht="15" customHeight="1" x14ac:dyDescent="0.3">
      <c r="A39" s="6" t="s">
        <v>54</v>
      </c>
      <c r="B39" s="6" t="s">
        <v>55</v>
      </c>
      <c r="C39" s="25">
        <f>[12]t_aea_co!B44</f>
        <v>913.97801311499995</v>
      </c>
      <c r="D39" s="25">
        <f>[12]t_aea_co!C44</f>
        <v>766.06308185399996</v>
      </c>
      <c r="E39" s="25">
        <f>[12]t_aea_co!D44</f>
        <v>764.532269434</v>
      </c>
      <c r="F39" s="25">
        <f>[12]t_aea_co!E44</f>
        <v>672.11545686500006</v>
      </c>
      <c r="G39" s="25">
        <f>[12]t_aea_co!F44</f>
        <v>688.40032364399997</v>
      </c>
      <c r="H39" s="25">
        <f>[12]t_aea_co!G44</f>
        <v>649.86404175600001</v>
      </c>
      <c r="I39" s="25">
        <f>[12]t_aea_co!H44</f>
        <v>601.13454040500005</v>
      </c>
      <c r="J39" s="25">
        <f>[12]t_aea_co!I44</f>
        <v>602.97727395899994</v>
      </c>
      <c r="K39" s="25">
        <f>[12]t_aea_co!J44</f>
        <v>618.81139943999995</v>
      </c>
      <c r="L39" s="25">
        <f>[12]t_aea_co!K44</f>
        <v>564.70070333399997</v>
      </c>
      <c r="M39" s="25">
        <f>[12]t_aea_co!L44</f>
        <v>535.90161627400005</v>
      </c>
      <c r="N39" s="25">
        <f>[12]t_aea_co!M44</f>
        <v>535.52654891700001</v>
      </c>
      <c r="O39" s="25">
        <f>[12]t_aea_co!N44</f>
        <v>387.22183424600001</v>
      </c>
      <c r="P39" s="25">
        <f>[12]t_aea_co!O44</f>
        <v>378.12768931699998</v>
      </c>
      <c r="Q39" s="25">
        <f>[12]t_aea_co!P44</f>
        <v>367.30187904600001</v>
      </c>
    </row>
    <row r="40" spans="1:17" ht="15" customHeight="1" x14ac:dyDescent="0.3">
      <c r="A40" s="6" t="s">
        <v>56</v>
      </c>
      <c r="B40" s="6" t="s">
        <v>148</v>
      </c>
      <c r="C40" s="25">
        <f>[12]t_aea_co!B45</f>
        <v>2089.4218157939999</v>
      </c>
      <c r="D40" s="25">
        <f>[12]t_aea_co!C45</f>
        <v>1908.9825757880001</v>
      </c>
      <c r="E40" s="25">
        <f>[12]t_aea_co!D45</f>
        <v>1781.7132945610001</v>
      </c>
      <c r="F40" s="25">
        <f>[12]t_aea_co!E45</f>
        <v>1589.625440906</v>
      </c>
      <c r="G40" s="25">
        <f>[12]t_aea_co!F45</f>
        <v>1542.4318990490001</v>
      </c>
      <c r="H40" s="25">
        <f>[12]t_aea_co!G45</f>
        <v>1443.882201982</v>
      </c>
      <c r="I40" s="25">
        <f>[12]t_aea_co!H45</f>
        <v>1287.8823659899999</v>
      </c>
      <c r="J40" s="25">
        <f>[12]t_aea_co!I45</f>
        <v>1157.2455983709999</v>
      </c>
      <c r="K40" s="25">
        <f>[12]t_aea_co!J45</f>
        <v>1028.955900161</v>
      </c>
      <c r="L40" s="25">
        <f>[12]t_aea_co!K45</f>
        <v>904.71497705399997</v>
      </c>
      <c r="M40" s="25">
        <f>[12]t_aea_co!L45</f>
        <v>841.69172274100004</v>
      </c>
      <c r="N40" s="25">
        <f>[12]t_aea_co!M45</f>
        <v>744.39533081800005</v>
      </c>
      <c r="O40" s="25">
        <f>[12]t_aea_co!N45</f>
        <v>608.504429695</v>
      </c>
      <c r="P40" s="25">
        <f>[12]t_aea_co!O45</f>
        <v>572.28208984900004</v>
      </c>
      <c r="Q40" s="25">
        <f>[12]t_aea_co!P45</f>
        <v>493.38391869999998</v>
      </c>
    </row>
    <row r="41" spans="1:17" ht="15" customHeight="1" x14ac:dyDescent="0.3">
      <c r="A41" s="6" t="s">
        <v>57</v>
      </c>
      <c r="B41" s="6" t="s">
        <v>149</v>
      </c>
      <c r="C41" s="25">
        <f>[12]t_aea_co!B46</f>
        <v>1417.9906703029999</v>
      </c>
      <c r="D41" s="25">
        <f>[12]t_aea_co!C46</f>
        <v>1329.2310582059999</v>
      </c>
      <c r="E41" s="25">
        <f>[12]t_aea_co!D46</f>
        <v>1339.6014470939999</v>
      </c>
      <c r="F41" s="25">
        <f>[12]t_aea_co!E46</f>
        <v>1142.170856228</v>
      </c>
      <c r="G41" s="25">
        <f>[12]t_aea_co!F46</f>
        <v>1124.1530411030001</v>
      </c>
      <c r="H41" s="25">
        <f>[12]t_aea_co!G46</f>
        <v>1091.051737211</v>
      </c>
      <c r="I41" s="25">
        <f>[12]t_aea_co!H46</f>
        <v>949.18703816100003</v>
      </c>
      <c r="J41" s="25">
        <f>[12]t_aea_co!I46</f>
        <v>913.85730180300004</v>
      </c>
      <c r="K41" s="25">
        <f>[12]t_aea_co!J46</f>
        <v>841.74159636299999</v>
      </c>
      <c r="L41" s="25">
        <f>[12]t_aea_co!K46</f>
        <v>777.93232585800001</v>
      </c>
      <c r="M41" s="25">
        <f>[12]t_aea_co!L46</f>
        <v>723.02329746299995</v>
      </c>
      <c r="N41" s="25">
        <f>[12]t_aea_co!M46</f>
        <v>657.62816880699995</v>
      </c>
      <c r="O41" s="25">
        <f>[12]t_aea_co!N46</f>
        <v>572.192740609</v>
      </c>
      <c r="P41" s="25">
        <f>[12]t_aea_co!O46</f>
        <v>564.42660945800003</v>
      </c>
      <c r="Q41" s="25">
        <f>[12]t_aea_co!P46</f>
        <v>470.26032803099997</v>
      </c>
    </row>
    <row r="42" spans="1:17" ht="15" customHeight="1" x14ac:dyDescent="0.3">
      <c r="A42" s="6" t="s">
        <v>58</v>
      </c>
      <c r="B42" s="6"/>
      <c r="C42" s="25">
        <f>[12]t_aea_co!B47</f>
        <v>20080.458821708999</v>
      </c>
      <c r="D42" s="25">
        <f>[12]t_aea_co!C47</f>
        <v>17786.504455057999</v>
      </c>
      <c r="E42" s="25">
        <f>[12]t_aea_co!D47</f>
        <v>18853.548715834</v>
      </c>
      <c r="F42" s="25">
        <f>[12]t_aea_co!E47</f>
        <v>16048.632095352001</v>
      </c>
      <c r="G42" s="25">
        <f>[12]t_aea_co!F47</f>
        <v>14591.136914379</v>
      </c>
      <c r="H42" s="25">
        <f>[12]t_aea_co!G47</f>
        <v>14211.697365144</v>
      </c>
      <c r="I42" s="25">
        <f>[12]t_aea_co!H47</f>
        <v>16146.196133105001</v>
      </c>
      <c r="J42" s="25">
        <f>[12]t_aea_co!I47</f>
        <v>16301.822243343</v>
      </c>
      <c r="K42" s="25">
        <f>[12]t_aea_co!J47</f>
        <v>16685.606337508001</v>
      </c>
      <c r="L42" s="25">
        <f>[12]t_aea_co!K47</f>
        <v>16434.217571884001</v>
      </c>
      <c r="M42" s="25">
        <f>[12]t_aea_co!L47</f>
        <v>16981.066216756</v>
      </c>
      <c r="N42" s="25">
        <f>[12]t_aea_co!M47</f>
        <v>18223.256122072999</v>
      </c>
      <c r="O42" s="25">
        <f>[12]t_aea_co!N47</f>
        <v>9740.762774666</v>
      </c>
      <c r="P42" s="25">
        <f>[12]t_aea_co!O47</f>
        <v>12332.448084400001</v>
      </c>
      <c r="Q42" s="25">
        <f>[12]t_aea_co!P47</f>
        <v>15075.405794445</v>
      </c>
    </row>
    <row r="43" spans="1:17" ht="15" customHeight="1" x14ac:dyDescent="0.3">
      <c r="A43" s="6" t="s">
        <v>59</v>
      </c>
      <c r="B43" s="6" t="s">
        <v>60</v>
      </c>
      <c r="C43" s="25">
        <f>[12]t_aea_co!B48</f>
        <v>4985.5711981900004</v>
      </c>
      <c r="D43" s="25">
        <f>[12]t_aea_co!C48</f>
        <v>4093.093694446</v>
      </c>
      <c r="E43" s="25">
        <f>[12]t_aea_co!D48</f>
        <v>3973.3001111130002</v>
      </c>
      <c r="F43" s="25">
        <f>[12]t_aea_co!E48</f>
        <v>3752.725988873</v>
      </c>
      <c r="G43" s="25">
        <f>[12]t_aea_co!F48</f>
        <v>3610.0935183410002</v>
      </c>
      <c r="H43" s="25">
        <f>[12]t_aea_co!G48</f>
        <v>3283.9226844129998</v>
      </c>
      <c r="I43" s="25">
        <f>[12]t_aea_co!H48</f>
        <v>2986.9649897630002</v>
      </c>
      <c r="J43" s="25">
        <f>[12]t_aea_co!I48</f>
        <v>2535.3305913640002</v>
      </c>
      <c r="K43" s="25">
        <f>[12]t_aea_co!J48</f>
        <v>2249.124746293</v>
      </c>
      <c r="L43" s="25">
        <f>[12]t_aea_co!K48</f>
        <v>2032.9678977210001</v>
      </c>
      <c r="M43" s="25">
        <f>[12]t_aea_co!L48</f>
        <v>1959.93186719</v>
      </c>
      <c r="N43" s="25">
        <f>[12]t_aea_co!M48</f>
        <v>1698.4711433580001</v>
      </c>
      <c r="O43" s="25">
        <f>[12]t_aea_co!N48</f>
        <v>1358.1671689740001</v>
      </c>
      <c r="P43" s="25">
        <f>[12]t_aea_co!O48</f>
        <v>1187.852416576</v>
      </c>
      <c r="Q43" s="25">
        <f>[12]t_aea_co!P48</f>
        <v>1106.223116465</v>
      </c>
    </row>
    <row r="44" spans="1:17" ht="15" customHeight="1" x14ac:dyDescent="0.3">
      <c r="A44" s="6" t="s">
        <v>61</v>
      </c>
      <c r="B44" s="6" t="s">
        <v>62</v>
      </c>
      <c r="C44" s="25">
        <f>[12]t_aea_co!B49</f>
        <v>3022.4138842749999</v>
      </c>
      <c r="D44" s="25">
        <f>[12]t_aea_co!C49</f>
        <v>2590.7350059959999</v>
      </c>
      <c r="E44" s="25">
        <f>[12]t_aea_co!D49</f>
        <v>2718.025187061</v>
      </c>
      <c r="F44" s="25">
        <f>[12]t_aea_co!E49</f>
        <v>2660.5604207709998</v>
      </c>
      <c r="G44" s="25">
        <f>[12]t_aea_co!F49</f>
        <v>2409.5884739530002</v>
      </c>
      <c r="H44" s="25">
        <f>[12]t_aea_co!G49</f>
        <v>1983.7667113289999</v>
      </c>
      <c r="I44" s="25">
        <f>[12]t_aea_co!H49</f>
        <v>1950.2387490660001</v>
      </c>
      <c r="J44" s="25">
        <f>[12]t_aea_co!I49</f>
        <v>2033.620941336</v>
      </c>
      <c r="K44" s="25">
        <f>[12]t_aea_co!J49</f>
        <v>2023.124041003</v>
      </c>
      <c r="L44" s="25">
        <f>[12]t_aea_co!K49</f>
        <v>1841.8034975180001</v>
      </c>
      <c r="M44" s="25">
        <f>[12]t_aea_co!L49</f>
        <v>1898.946228563</v>
      </c>
      <c r="N44" s="25">
        <f>[12]t_aea_co!M49</f>
        <v>1839.033567313</v>
      </c>
      <c r="O44" s="25">
        <f>[12]t_aea_co!N49</f>
        <v>1944.3908386160001</v>
      </c>
      <c r="P44" s="25">
        <f>[12]t_aea_co!O49</f>
        <v>1755.8504101010001</v>
      </c>
      <c r="Q44" s="25">
        <f>[12]t_aea_co!P49</f>
        <v>1674.4631043950001</v>
      </c>
    </row>
    <row r="45" spans="1:17" ht="15" customHeight="1" x14ac:dyDescent="0.3">
      <c r="A45" s="6" t="s">
        <v>63</v>
      </c>
      <c r="B45" s="6" t="s">
        <v>64</v>
      </c>
      <c r="C45" s="25">
        <f>[12]t_aea_co!B50</f>
        <v>11570.359360418999</v>
      </c>
      <c r="D45" s="25">
        <f>[12]t_aea_co!C50</f>
        <v>10588.170738568</v>
      </c>
      <c r="E45" s="25">
        <f>[12]t_aea_co!D50</f>
        <v>11650.325270361</v>
      </c>
      <c r="F45" s="25">
        <f>[12]t_aea_co!E50</f>
        <v>9173.3486529549991</v>
      </c>
      <c r="G45" s="25">
        <f>[12]t_aea_co!F50</f>
        <v>8171.9570343719997</v>
      </c>
      <c r="H45" s="25">
        <f>[12]t_aea_co!G50</f>
        <v>8568.9424284449997</v>
      </c>
      <c r="I45" s="25">
        <f>[12]t_aea_co!H50</f>
        <v>10904.447436217</v>
      </c>
      <c r="J45" s="25">
        <f>[12]t_aea_co!I50</f>
        <v>11444.712045492</v>
      </c>
      <c r="K45" s="25">
        <f>[12]t_aea_co!J50</f>
        <v>12144.427477044001</v>
      </c>
      <c r="L45" s="25">
        <f>[12]t_aea_co!K50</f>
        <v>12309.950332912</v>
      </c>
      <c r="M45" s="25">
        <f>[12]t_aea_co!L50</f>
        <v>12884.208901317999</v>
      </c>
      <c r="N45" s="25">
        <f>[12]t_aea_co!M50</f>
        <v>14468.930700909999</v>
      </c>
      <c r="O45" s="25">
        <f>[12]t_aea_co!N50</f>
        <v>6258.1585784529998</v>
      </c>
      <c r="P45" s="25">
        <f>[12]t_aea_co!O50</f>
        <v>9216.1552402830002</v>
      </c>
      <c r="Q45" s="25">
        <f>[12]t_aea_co!P50</f>
        <v>12129.874074048001</v>
      </c>
    </row>
    <row r="46" spans="1:17" ht="15" customHeight="1" x14ac:dyDescent="0.3">
      <c r="A46" s="6" t="s">
        <v>65</v>
      </c>
      <c r="B46" s="6" t="s">
        <v>66</v>
      </c>
      <c r="C46" s="25">
        <f>[12]t_aea_co!B51</f>
        <v>371.90612677000001</v>
      </c>
      <c r="D46" s="25">
        <f>[12]t_aea_co!C51</f>
        <v>394.778244884</v>
      </c>
      <c r="E46" s="25">
        <f>[12]t_aea_co!D51</f>
        <v>399.64112241200002</v>
      </c>
      <c r="F46" s="25">
        <f>[12]t_aea_co!E51</f>
        <v>365.932959557</v>
      </c>
      <c r="G46" s="25">
        <f>[12]t_aea_co!F51</f>
        <v>311.11897008599999</v>
      </c>
      <c r="H46" s="25">
        <f>[12]t_aea_co!G51</f>
        <v>287.53234776099998</v>
      </c>
      <c r="I46" s="25">
        <f>[12]t_aea_co!H51</f>
        <v>222.81911854800001</v>
      </c>
      <c r="J46" s="25">
        <f>[12]t_aea_co!I51</f>
        <v>209.69588187100001</v>
      </c>
      <c r="K46" s="25">
        <f>[12]t_aea_co!J51</f>
        <v>194.499931952</v>
      </c>
      <c r="L46" s="25">
        <f>[12]t_aea_co!K51</f>
        <v>177.86631582000001</v>
      </c>
      <c r="M46" s="25">
        <f>[12]t_aea_co!L51</f>
        <v>169.65892674099999</v>
      </c>
      <c r="N46" s="25">
        <f>[12]t_aea_co!M51</f>
        <v>155.30439807499999</v>
      </c>
      <c r="O46" s="25">
        <f>[12]t_aea_co!N51</f>
        <v>126.857222828</v>
      </c>
      <c r="P46" s="25">
        <f>[12]t_aea_co!O51</f>
        <v>124.115793651</v>
      </c>
      <c r="Q46" s="25">
        <f>[12]t_aea_co!P51</f>
        <v>119.091532816</v>
      </c>
    </row>
    <row r="47" spans="1:17" ht="15" customHeight="1" x14ac:dyDescent="0.3">
      <c r="A47" s="6" t="s">
        <v>67</v>
      </c>
      <c r="B47" s="6" t="s">
        <v>68</v>
      </c>
      <c r="C47" s="25">
        <f>[12]t_aea_co!B52</f>
        <v>130.20825205599999</v>
      </c>
      <c r="D47" s="25">
        <f>[12]t_aea_co!C52</f>
        <v>119.726771163</v>
      </c>
      <c r="E47" s="25">
        <f>[12]t_aea_co!D52</f>
        <v>112.257024887</v>
      </c>
      <c r="F47" s="25">
        <f>[12]t_aea_co!E52</f>
        <v>96.064073196999999</v>
      </c>
      <c r="G47" s="25">
        <f>[12]t_aea_co!F52</f>
        <v>88.378917627000007</v>
      </c>
      <c r="H47" s="25">
        <f>[12]t_aea_co!G52</f>
        <v>87.533193197000003</v>
      </c>
      <c r="I47" s="25">
        <f>[12]t_aea_co!H52</f>
        <v>81.725839511000004</v>
      </c>
      <c r="J47" s="25">
        <f>[12]t_aea_co!I52</f>
        <v>78.462783279999996</v>
      </c>
      <c r="K47" s="25">
        <f>[12]t_aea_co!J52</f>
        <v>74.430141215999996</v>
      </c>
      <c r="L47" s="25">
        <f>[12]t_aea_co!K52</f>
        <v>71.629527913000004</v>
      </c>
      <c r="M47" s="25">
        <f>[12]t_aea_co!L52</f>
        <v>68.320292945000006</v>
      </c>
      <c r="N47" s="25">
        <f>[12]t_aea_co!M52</f>
        <v>61.516312415999998</v>
      </c>
      <c r="O47" s="25">
        <f>[12]t_aea_co!N52</f>
        <v>53.188965795999998</v>
      </c>
      <c r="P47" s="25">
        <f>[12]t_aea_co!O52</f>
        <v>48.474223790000003</v>
      </c>
      <c r="Q47" s="25">
        <f>[12]t_aea_co!P52</f>
        <v>45.753966720999998</v>
      </c>
    </row>
    <row r="48" spans="1:17" ht="15" customHeight="1" x14ac:dyDescent="0.3">
      <c r="A48" s="6" t="s">
        <v>69</v>
      </c>
      <c r="B48" s="6" t="s">
        <v>70</v>
      </c>
      <c r="C48" s="25">
        <f>[12]t_aea_co!B53</f>
        <v>510.03377000299997</v>
      </c>
      <c r="D48" s="25">
        <f>[12]t_aea_co!C53</f>
        <v>483.08771705999999</v>
      </c>
      <c r="E48" s="25">
        <f>[12]t_aea_co!D53</f>
        <v>527.44850832899999</v>
      </c>
      <c r="F48" s="25">
        <f>[12]t_aea_co!E53</f>
        <v>441.80201954099999</v>
      </c>
      <c r="G48" s="25">
        <f>[12]t_aea_co!F53</f>
        <v>495.20826201</v>
      </c>
      <c r="H48" s="25">
        <f>[12]t_aea_co!G53</f>
        <v>513.94560858199998</v>
      </c>
      <c r="I48" s="25">
        <f>[12]t_aea_co!H53</f>
        <v>409.66993248</v>
      </c>
      <c r="J48" s="25">
        <f>[12]t_aea_co!I53</f>
        <v>431.12671388199999</v>
      </c>
      <c r="K48" s="25">
        <f>[12]t_aea_co!J53</f>
        <v>445.43278162600001</v>
      </c>
      <c r="L48" s="25">
        <f>[12]t_aea_co!K53</f>
        <v>434.66072940399999</v>
      </c>
      <c r="M48" s="25">
        <f>[12]t_aea_co!L53</f>
        <v>454.687669255</v>
      </c>
      <c r="N48" s="25">
        <f>[12]t_aea_co!M53</f>
        <v>443.814686671</v>
      </c>
      <c r="O48" s="25">
        <f>[12]t_aea_co!N53</f>
        <v>385.56802688900001</v>
      </c>
      <c r="P48" s="25">
        <f>[12]t_aea_co!O53</f>
        <v>396.41103408599997</v>
      </c>
      <c r="Q48" s="25">
        <f>[12]t_aea_co!P53</f>
        <v>275.39072918699998</v>
      </c>
    </row>
    <row r="49" spans="1:17" ht="15" customHeight="1" x14ac:dyDescent="0.3">
      <c r="A49" s="6" t="s">
        <v>71</v>
      </c>
      <c r="B49" s="6"/>
      <c r="C49" s="25">
        <f>[12]t_aea_co!B54</f>
        <v>285.15960676600002</v>
      </c>
      <c r="D49" s="25">
        <f>[12]t_aea_co!C54</f>
        <v>269.63004427599998</v>
      </c>
      <c r="E49" s="25">
        <f>[12]t_aea_co!D54</f>
        <v>262.37603447800001</v>
      </c>
      <c r="F49" s="25">
        <f>[12]t_aea_co!E54</f>
        <v>233.62920707500001</v>
      </c>
      <c r="G49" s="25">
        <f>[12]t_aea_co!F54</f>
        <v>231.63312382300001</v>
      </c>
      <c r="H49" s="25">
        <f>[12]t_aea_co!G54</f>
        <v>221.698589844</v>
      </c>
      <c r="I49" s="25">
        <f>[12]t_aea_co!H54</f>
        <v>209.482070475</v>
      </c>
      <c r="J49" s="25">
        <f>[12]t_aea_co!I54</f>
        <v>213.053599964</v>
      </c>
      <c r="K49" s="25">
        <f>[12]t_aea_co!J54</f>
        <v>216.02485960300001</v>
      </c>
      <c r="L49" s="25">
        <f>[12]t_aea_co!K54</f>
        <v>220.507685165</v>
      </c>
      <c r="M49" s="25">
        <f>[12]t_aea_co!L54</f>
        <v>225.27499526899999</v>
      </c>
      <c r="N49" s="25">
        <f>[12]t_aea_co!M54</f>
        <v>237.353461909</v>
      </c>
      <c r="O49" s="25">
        <f>[12]t_aea_co!N54</f>
        <v>196.25096499899999</v>
      </c>
      <c r="P49" s="25">
        <f>[12]t_aea_co!O54</f>
        <v>202.51451583299999</v>
      </c>
      <c r="Q49" s="25">
        <f>[12]t_aea_co!P54</f>
        <v>202.27368246099999</v>
      </c>
    </row>
    <row r="50" spans="1:17" ht="15" customHeight="1" x14ac:dyDescent="0.3">
      <c r="A50" s="7" t="s">
        <v>72</v>
      </c>
      <c r="B50" s="6"/>
      <c r="C50" s="25">
        <f>[12]t_aea_co!B55</f>
        <v>91.928606732000006</v>
      </c>
      <c r="D50" s="25">
        <f>[12]t_aea_co!C55</f>
        <v>81.331821284</v>
      </c>
      <c r="E50" s="25">
        <f>[12]t_aea_co!D55</f>
        <v>78.567435309000004</v>
      </c>
      <c r="F50" s="25">
        <f>[12]t_aea_co!E55</f>
        <v>72.778050094999998</v>
      </c>
      <c r="G50" s="25">
        <f>[12]t_aea_co!F55</f>
        <v>72.049685769000007</v>
      </c>
      <c r="H50" s="25">
        <f>[12]t_aea_co!G55</f>
        <v>66.871330155999999</v>
      </c>
      <c r="I50" s="25">
        <f>[12]t_aea_co!H55</f>
        <v>65.987664069999994</v>
      </c>
      <c r="J50" s="25">
        <f>[12]t_aea_co!I55</f>
        <v>65.102734333000001</v>
      </c>
      <c r="K50" s="25">
        <f>[12]t_aea_co!J55</f>
        <v>59.296833239000001</v>
      </c>
      <c r="L50" s="25">
        <f>[12]t_aea_co!K55</f>
        <v>59.557754588999998</v>
      </c>
      <c r="M50" s="25">
        <f>[12]t_aea_co!L55</f>
        <v>56.581541543999997</v>
      </c>
      <c r="N50" s="25">
        <f>[12]t_aea_co!M55</f>
        <v>57.516686161000003</v>
      </c>
      <c r="O50" s="25">
        <f>[12]t_aea_co!N55</f>
        <v>46.618962723000003</v>
      </c>
      <c r="P50" s="25">
        <f>[12]t_aea_co!O55</f>
        <v>43.435095048000001</v>
      </c>
      <c r="Q50" s="25">
        <f>[12]t_aea_co!P55</f>
        <v>41.567164796999997</v>
      </c>
    </row>
    <row r="51" spans="1:17" ht="15" customHeight="1" x14ac:dyDescent="0.3">
      <c r="A51" s="6" t="s">
        <v>73</v>
      </c>
      <c r="B51" s="6" t="s">
        <v>74</v>
      </c>
      <c r="C51" s="25">
        <f>[12]t_aea_co!B56</f>
        <v>36.735160507000003</v>
      </c>
      <c r="D51" s="25">
        <f>[12]t_aea_co!C56</f>
        <v>31.260032972000001</v>
      </c>
      <c r="E51" s="25">
        <f>[12]t_aea_co!D56</f>
        <v>29.233403448000001</v>
      </c>
      <c r="F51" s="25">
        <f>[12]t_aea_co!E56</f>
        <v>27.092476216000001</v>
      </c>
      <c r="G51" s="25">
        <f>[12]t_aea_co!F56</f>
        <v>26.888459365999999</v>
      </c>
      <c r="H51" s="25">
        <f>[12]t_aea_co!G56</f>
        <v>24.884763541000002</v>
      </c>
      <c r="I51" s="25">
        <f>[12]t_aea_co!H56</f>
        <v>22.664002439000001</v>
      </c>
      <c r="J51" s="25">
        <f>[12]t_aea_co!I56</f>
        <v>21.178395739999999</v>
      </c>
      <c r="K51" s="25">
        <f>[12]t_aea_co!J56</f>
        <v>20.345196861000002</v>
      </c>
      <c r="L51" s="25">
        <f>[12]t_aea_co!K56</f>
        <v>17.44313623</v>
      </c>
      <c r="M51" s="25">
        <f>[12]t_aea_co!L56</f>
        <v>14.61494712</v>
      </c>
      <c r="N51" s="25">
        <f>[12]t_aea_co!M56</f>
        <v>14.189854144</v>
      </c>
      <c r="O51" s="25">
        <f>[12]t_aea_co!N56</f>
        <v>13.04708473</v>
      </c>
      <c r="P51" s="25">
        <f>[12]t_aea_co!O56</f>
        <v>7.607862581</v>
      </c>
      <c r="Q51" s="25">
        <f>[12]t_aea_co!P56</f>
        <v>7.2462874289999997</v>
      </c>
    </row>
    <row r="52" spans="1:17" ht="15" customHeight="1" x14ac:dyDescent="0.3">
      <c r="A52" s="6" t="s">
        <v>75</v>
      </c>
      <c r="B52" s="6" t="s">
        <v>76</v>
      </c>
      <c r="C52" s="25">
        <f>[12]t_aea_co!B57</f>
        <v>55.193446225000002</v>
      </c>
      <c r="D52" s="25">
        <f>[12]t_aea_co!C57</f>
        <v>50.071788312000002</v>
      </c>
      <c r="E52" s="25">
        <f>[12]t_aea_co!D57</f>
        <v>49.334031861</v>
      </c>
      <c r="F52" s="25">
        <f>[12]t_aea_co!E57</f>
        <v>45.685573878</v>
      </c>
      <c r="G52" s="25">
        <f>[12]t_aea_co!F57</f>
        <v>45.161226403000001</v>
      </c>
      <c r="H52" s="25">
        <f>[12]t_aea_co!G57</f>
        <v>41.986566615000001</v>
      </c>
      <c r="I52" s="25">
        <f>[12]t_aea_co!H57</f>
        <v>43.323661631</v>
      </c>
      <c r="J52" s="25">
        <f>[12]t_aea_co!I57</f>
        <v>43.924338593000002</v>
      </c>
      <c r="K52" s="25">
        <f>[12]t_aea_co!J57</f>
        <v>38.951636378000003</v>
      </c>
      <c r="L52" s="25">
        <f>[12]t_aea_co!K57</f>
        <v>42.114618360000001</v>
      </c>
      <c r="M52" s="25">
        <f>[12]t_aea_co!L57</f>
        <v>41.966594424</v>
      </c>
      <c r="N52" s="25">
        <f>[12]t_aea_co!M57</f>
        <v>43.326832017999998</v>
      </c>
      <c r="O52" s="25">
        <f>[12]t_aea_co!N57</f>
        <v>33.571877993000001</v>
      </c>
      <c r="P52" s="25">
        <f>[12]t_aea_co!O57</f>
        <v>35.827232467999998</v>
      </c>
      <c r="Q52" s="25">
        <f>[12]t_aea_co!P57</f>
        <v>34.320877367999998</v>
      </c>
    </row>
    <row r="53" spans="1:17" ht="15" customHeight="1" x14ac:dyDescent="0.3">
      <c r="A53" s="7" t="s">
        <v>77</v>
      </c>
      <c r="B53" s="6" t="s">
        <v>78</v>
      </c>
      <c r="C53" s="25">
        <f>[12]t_aea_co!B58</f>
        <v>54.256903971</v>
      </c>
      <c r="D53" s="25">
        <f>[12]t_aea_co!C58</f>
        <v>51.396236987999998</v>
      </c>
      <c r="E53" s="25">
        <f>[12]t_aea_co!D58</f>
        <v>52.841483717000003</v>
      </c>
      <c r="F53" s="25">
        <f>[12]t_aea_co!E58</f>
        <v>48.097469652000001</v>
      </c>
      <c r="G53" s="25">
        <f>[12]t_aea_co!F58</f>
        <v>47.064384537000002</v>
      </c>
      <c r="H53" s="25">
        <f>[12]t_aea_co!G58</f>
        <v>46.038995702000001</v>
      </c>
      <c r="I53" s="25">
        <f>[12]t_aea_co!H58</f>
        <v>41.827105295999999</v>
      </c>
      <c r="J53" s="25">
        <f>[12]t_aea_co!I58</f>
        <v>40.059436083000001</v>
      </c>
      <c r="K53" s="25">
        <f>[12]t_aea_co!J58</f>
        <v>36.526613814999997</v>
      </c>
      <c r="L53" s="25">
        <f>[12]t_aea_co!K58</f>
        <v>30.691758205999999</v>
      </c>
      <c r="M53" s="25">
        <f>[12]t_aea_co!L58</f>
        <v>27.741051422000002</v>
      </c>
      <c r="N53" s="25">
        <f>[12]t_aea_co!M58</f>
        <v>25.031061108999999</v>
      </c>
      <c r="O53" s="25">
        <f>[12]t_aea_co!N58</f>
        <v>19.112600229000002</v>
      </c>
      <c r="P53" s="25">
        <f>[12]t_aea_co!O58</f>
        <v>20.617978755999999</v>
      </c>
      <c r="Q53" s="25">
        <f>[12]t_aea_co!P58</f>
        <v>19.261995685999999</v>
      </c>
    </row>
    <row r="54" spans="1:17" ht="15" customHeight="1" x14ac:dyDescent="0.3">
      <c r="A54" s="7" t="s">
        <v>79</v>
      </c>
      <c r="B54" s="6" t="s">
        <v>150</v>
      </c>
      <c r="C54" s="25">
        <f>[12]t_aea_co!B59</f>
        <v>138.97409606400001</v>
      </c>
      <c r="D54" s="25">
        <f>[12]t_aea_co!C59</f>
        <v>136.90198600400001</v>
      </c>
      <c r="E54" s="25">
        <f>[12]t_aea_co!D59</f>
        <v>130.967115452</v>
      </c>
      <c r="F54" s="25">
        <f>[12]t_aea_co!E59</f>
        <v>112.753687328</v>
      </c>
      <c r="G54" s="25">
        <f>[12]t_aea_co!F59</f>
        <v>112.519053517</v>
      </c>
      <c r="H54" s="25">
        <f>[12]t_aea_co!G59</f>
        <v>108.788263985</v>
      </c>
      <c r="I54" s="25">
        <f>[12]t_aea_co!H59</f>
        <v>101.66730110899999</v>
      </c>
      <c r="J54" s="25">
        <f>[12]t_aea_co!I59</f>
        <v>107.891429548</v>
      </c>
      <c r="K54" s="25">
        <f>[12]t_aea_co!J59</f>
        <v>120.20141255</v>
      </c>
      <c r="L54" s="25">
        <f>[12]t_aea_co!K59</f>
        <v>130.25817237000001</v>
      </c>
      <c r="M54" s="25">
        <f>[12]t_aea_co!L59</f>
        <v>140.95240230300001</v>
      </c>
      <c r="N54" s="25">
        <f>[12]t_aea_co!M59</f>
        <v>154.805714639</v>
      </c>
      <c r="O54" s="25">
        <f>[12]t_aea_co!N59</f>
        <v>130.519402047</v>
      </c>
      <c r="P54" s="25">
        <f>[12]t_aea_co!O59</f>
        <v>138.46144202900001</v>
      </c>
      <c r="Q54" s="25">
        <f>[12]t_aea_co!P59</f>
        <v>141.44452197800001</v>
      </c>
    </row>
    <row r="55" spans="1:17" ht="15" customHeight="1" x14ac:dyDescent="0.3">
      <c r="A55" s="6" t="s">
        <v>80</v>
      </c>
      <c r="B55" s="6"/>
      <c r="C55" s="25">
        <f>[12]t_aea_co!B60</f>
        <v>469.491026353</v>
      </c>
      <c r="D55" s="25">
        <f>[12]t_aea_co!C60</f>
        <v>493.75797004999998</v>
      </c>
      <c r="E55" s="25">
        <f>[12]t_aea_co!D60</f>
        <v>456.75392354299998</v>
      </c>
      <c r="F55" s="25">
        <f>[12]t_aea_co!E60</f>
        <v>384.31048576400002</v>
      </c>
      <c r="G55" s="25">
        <f>[12]t_aea_co!F60</f>
        <v>358.732092421</v>
      </c>
      <c r="H55" s="25">
        <f>[12]t_aea_co!G60</f>
        <v>338.459490668</v>
      </c>
      <c r="I55" s="25">
        <f>[12]t_aea_co!H60</f>
        <v>282.21046257699999</v>
      </c>
      <c r="J55" s="25">
        <f>[12]t_aea_co!I60</f>
        <v>290.98853312599999</v>
      </c>
      <c r="K55" s="25">
        <f>[12]t_aea_co!J60</f>
        <v>291.06356866200002</v>
      </c>
      <c r="L55" s="25">
        <f>[12]t_aea_co!K60</f>
        <v>303.52671096799997</v>
      </c>
      <c r="M55" s="25">
        <f>[12]t_aea_co!L60</f>
        <v>306.32757790300002</v>
      </c>
      <c r="N55" s="25">
        <f>[12]t_aea_co!M60</f>
        <v>248.72125457600001</v>
      </c>
      <c r="O55" s="25">
        <f>[12]t_aea_co!N60</f>
        <v>197.033992205</v>
      </c>
      <c r="P55" s="25">
        <f>[12]t_aea_co!O60</f>
        <v>199.343402352</v>
      </c>
      <c r="Q55" s="25">
        <f>[12]t_aea_co!P60</f>
        <v>190.31548147699999</v>
      </c>
    </row>
    <row r="56" spans="1:17" ht="15" customHeight="1" x14ac:dyDescent="0.3">
      <c r="A56" s="6" t="s">
        <v>81</v>
      </c>
      <c r="B56" s="6" t="s">
        <v>151</v>
      </c>
      <c r="C56" s="25">
        <f>[12]t_aea_co!B61</f>
        <v>284.82899833699997</v>
      </c>
      <c r="D56" s="25">
        <f>[12]t_aea_co!C61</f>
        <v>315.50032248100001</v>
      </c>
      <c r="E56" s="25">
        <f>[12]t_aea_co!D61</f>
        <v>292.91197817800003</v>
      </c>
      <c r="F56" s="25">
        <f>[12]t_aea_co!E61</f>
        <v>252.078890229</v>
      </c>
      <c r="G56" s="25">
        <f>[12]t_aea_co!F61</f>
        <v>236.02014403800001</v>
      </c>
      <c r="H56" s="25">
        <f>[12]t_aea_co!G61</f>
        <v>221.92589263799999</v>
      </c>
      <c r="I56" s="25">
        <f>[12]t_aea_co!H61</f>
        <v>184.199571402</v>
      </c>
      <c r="J56" s="25">
        <f>[12]t_aea_co!I61</f>
        <v>189.539562859</v>
      </c>
      <c r="K56" s="25">
        <f>[12]t_aea_co!J61</f>
        <v>187.42657550499999</v>
      </c>
      <c r="L56" s="25">
        <f>[12]t_aea_co!K61</f>
        <v>200.73200780799999</v>
      </c>
      <c r="M56" s="25">
        <f>[12]t_aea_co!L61</f>
        <v>204.503567686</v>
      </c>
      <c r="N56" s="25">
        <f>[12]t_aea_co!M61</f>
        <v>145.50632714100001</v>
      </c>
      <c r="O56" s="25">
        <f>[12]t_aea_co!N61</f>
        <v>114.523356178</v>
      </c>
      <c r="P56" s="25">
        <f>[12]t_aea_co!O61</f>
        <v>110.64980721400001</v>
      </c>
      <c r="Q56" s="25">
        <f>[12]t_aea_co!P61</f>
        <v>104.03431889300001</v>
      </c>
    </row>
    <row r="57" spans="1:17" ht="15" customHeight="1" x14ac:dyDescent="0.3">
      <c r="A57" s="6" t="s">
        <v>82</v>
      </c>
      <c r="B57" s="6" t="s">
        <v>152</v>
      </c>
      <c r="C57" s="25">
        <f>[12]t_aea_co!B62</f>
        <v>19.520922149</v>
      </c>
      <c r="D57" s="25">
        <f>[12]t_aea_co!C62</f>
        <v>20.236463319999999</v>
      </c>
      <c r="E57" s="25">
        <f>[12]t_aea_co!D62</f>
        <v>20.273610926</v>
      </c>
      <c r="F57" s="25">
        <f>[12]t_aea_co!E62</f>
        <v>16.504986844000001</v>
      </c>
      <c r="G57" s="25">
        <f>[12]t_aea_co!F62</f>
        <v>17.541126990999999</v>
      </c>
      <c r="H57" s="25">
        <f>[12]t_aea_co!G62</f>
        <v>19.204782296000001</v>
      </c>
      <c r="I57" s="25">
        <f>[12]t_aea_co!H62</f>
        <v>14.238022247</v>
      </c>
      <c r="J57" s="25">
        <f>[12]t_aea_co!I62</f>
        <v>14.660192301</v>
      </c>
      <c r="K57" s="25">
        <f>[12]t_aea_co!J62</f>
        <v>14.646800777999999</v>
      </c>
      <c r="L57" s="25">
        <f>[12]t_aea_co!K62</f>
        <v>13.993828997</v>
      </c>
      <c r="M57" s="25">
        <f>[12]t_aea_co!L62</f>
        <v>13.528967711</v>
      </c>
      <c r="N57" s="25">
        <f>[12]t_aea_co!M62</f>
        <v>13.558392731</v>
      </c>
      <c r="O57" s="25">
        <f>[12]t_aea_co!N62</f>
        <v>12.264627846</v>
      </c>
      <c r="P57" s="25">
        <f>[12]t_aea_co!O62</f>
        <v>12.660042410999999</v>
      </c>
      <c r="Q57" s="25">
        <f>[12]t_aea_co!P62</f>
        <v>9.2914877090000001</v>
      </c>
    </row>
    <row r="58" spans="1:17" ht="15" customHeight="1" x14ac:dyDescent="0.3">
      <c r="A58" s="6" t="s">
        <v>83</v>
      </c>
      <c r="B58" s="6" t="s">
        <v>84</v>
      </c>
      <c r="C58" s="25">
        <f>[12]t_aea_co!B63</f>
        <v>165.14110586699999</v>
      </c>
      <c r="D58" s="25">
        <f>[12]t_aea_co!C63</f>
        <v>158.02118424899999</v>
      </c>
      <c r="E58" s="25">
        <f>[12]t_aea_co!D63</f>
        <v>143.56833443900001</v>
      </c>
      <c r="F58" s="25">
        <f>[12]t_aea_co!E63</f>
        <v>115.726608691</v>
      </c>
      <c r="G58" s="25">
        <f>[12]t_aea_co!F63</f>
        <v>105.170821391</v>
      </c>
      <c r="H58" s="25">
        <f>[12]t_aea_co!G63</f>
        <v>97.328815735000006</v>
      </c>
      <c r="I58" s="25">
        <f>[12]t_aea_co!H63</f>
        <v>83.772868927999994</v>
      </c>
      <c r="J58" s="25">
        <f>[12]t_aea_co!I63</f>
        <v>86.788777965999998</v>
      </c>
      <c r="K58" s="25">
        <f>[12]t_aea_co!J63</f>
        <v>88.990192379999996</v>
      </c>
      <c r="L58" s="25">
        <f>[12]t_aea_co!K63</f>
        <v>88.800874163000003</v>
      </c>
      <c r="M58" s="25">
        <f>[12]t_aea_co!L63</f>
        <v>88.295042506000001</v>
      </c>
      <c r="N58" s="25">
        <f>[12]t_aea_co!M63</f>
        <v>89.656534703999995</v>
      </c>
      <c r="O58" s="25">
        <f>[12]t_aea_co!N63</f>
        <v>70.246008180999993</v>
      </c>
      <c r="P58" s="25">
        <f>[12]t_aea_co!O63</f>
        <v>76.033552727</v>
      </c>
      <c r="Q58" s="25">
        <f>[12]t_aea_co!P63</f>
        <v>76.989674875999995</v>
      </c>
    </row>
    <row r="59" spans="1:17" ht="15" customHeight="1" x14ac:dyDescent="0.3">
      <c r="A59" s="6" t="s">
        <v>85</v>
      </c>
      <c r="B59" s="6" t="s">
        <v>86</v>
      </c>
      <c r="C59" s="25">
        <f>[12]t_aea_co!B64</f>
        <v>187.57258567</v>
      </c>
      <c r="D59" s="25">
        <f>[12]t_aea_co!C64</f>
        <v>207.14774137800001</v>
      </c>
      <c r="E59" s="25">
        <f>[12]t_aea_co!D64</f>
        <v>191.32244224799999</v>
      </c>
      <c r="F59" s="25">
        <f>[12]t_aea_co!E64</f>
        <v>164.613676148</v>
      </c>
      <c r="G59" s="25">
        <f>[12]t_aea_co!F64</f>
        <v>150.102099608</v>
      </c>
      <c r="H59" s="25">
        <f>[12]t_aea_co!G64</f>
        <v>144.31358196900001</v>
      </c>
      <c r="I59" s="25">
        <f>[12]t_aea_co!H64</f>
        <v>131.99217633699999</v>
      </c>
      <c r="J59" s="25">
        <f>[12]t_aea_co!I64</f>
        <v>131.857564432</v>
      </c>
      <c r="K59" s="25">
        <f>[12]t_aea_co!J64</f>
        <v>134.140728411</v>
      </c>
      <c r="L59" s="25">
        <f>[12]t_aea_co!K64</f>
        <v>133.77980650200001</v>
      </c>
      <c r="M59" s="25">
        <f>[12]t_aea_co!L64</f>
        <v>130.62162875000001</v>
      </c>
      <c r="N59" s="25">
        <f>[12]t_aea_co!M64</f>
        <v>128.065945056</v>
      </c>
      <c r="O59" s="25">
        <f>[12]t_aea_co!N64</f>
        <v>91.302660516000003</v>
      </c>
      <c r="P59" s="25">
        <f>[12]t_aea_co!O64</f>
        <v>91.411263898000001</v>
      </c>
      <c r="Q59" s="25">
        <f>[12]t_aea_co!P64</f>
        <v>93.703611753999994</v>
      </c>
    </row>
    <row r="60" spans="1:17" ht="15" customHeight="1" x14ac:dyDescent="0.3">
      <c r="A60" s="6" t="s">
        <v>87</v>
      </c>
      <c r="B60" s="6" t="s">
        <v>214</v>
      </c>
      <c r="C60" s="26">
        <f>[12]t_aea_co!B65</f>
        <v>0</v>
      </c>
      <c r="D60" s="26">
        <f>[12]t_aea_co!C65</f>
        <v>0</v>
      </c>
      <c r="E60" s="26">
        <f>[12]t_aea_co!D65</f>
        <v>0</v>
      </c>
      <c r="F60" s="26">
        <f>[12]t_aea_co!E65</f>
        <v>0</v>
      </c>
      <c r="G60" s="26">
        <f>[12]t_aea_co!F65</f>
        <v>0</v>
      </c>
      <c r="H60" s="26">
        <f>[12]t_aea_co!G65</f>
        <v>0</v>
      </c>
      <c r="I60" s="26">
        <f>[12]t_aea_co!H65</f>
        <v>0</v>
      </c>
      <c r="J60" s="26">
        <f>[12]t_aea_co!I65</f>
        <v>0</v>
      </c>
      <c r="K60" s="26">
        <f>[12]t_aea_co!J65</f>
        <v>0</v>
      </c>
      <c r="L60" s="26">
        <f>[12]t_aea_co!K65</f>
        <v>0</v>
      </c>
      <c r="M60" s="26">
        <f>[12]t_aea_co!L65</f>
        <v>0</v>
      </c>
      <c r="N60" s="26">
        <f>[12]t_aea_co!M65</f>
        <v>0</v>
      </c>
      <c r="O60" s="26">
        <f>[12]t_aea_co!N65</f>
        <v>0</v>
      </c>
      <c r="P60" s="26">
        <f>[12]t_aea_co!O65</f>
        <v>0</v>
      </c>
      <c r="Q60" s="26">
        <f>[12]t_aea_co!P65</f>
        <v>0</v>
      </c>
    </row>
    <row r="61" spans="1:17" ht="15" customHeight="1" x14ac:dyDescent="0.3">
      <c r="A61" s="6" t="s">
        <v>88</v>
      </c>
      <c r="B61" s="6"/>
      <c r="C61" s="25">
        <f>[12]t_aea_co!B66</f>
        <v>964.83022395099999</v>
      </c>
      <c r="D61" s="25">
        <f>[12]t_aea_co!C66</f>
        <v>979.33029861600005</v>
      </c>
      <c r="E61" s="25">
        <f>[12]t_aea_co!D66</f>
        <v>970.77881990200001</v>
      </c>
      <c r="F61" s="25">
        <f>[12]t_aea_co!E66</f>
        <v>833.74755772399999</v>
      </c>
      <c r="G61" s="25">
        <f>[12]t_aea_co!F66</f>
        <v>806.78262631999996</v>
      </c>
      <c r="H61" s="25">
        <f>[12]t_aea_co!G66</f>
        <v>808.36579151599994</v>
      </c>
      <c r="I61" s="25">
        <f>[12]t_aea_co!H66</f>
        <v>707.31953770899997</v>
      </c>
      <c r="J61" s="25">
        <f>[12]t_aea_co!I66</f>
        <v>783.89630135599998</v>
      </c>
      <c r="K61" s="25">
        <f>[12]t_aea_co!J66</f>
        <v>819.870745941</v>
      </c>
      <c r="L61" s="25">
        <f>[12]t_aea_co!K66</f>
        <v>858.55590774300003</v>
      </c>
      <c r="M61" s="25">
        <f>[12]t_aea_co!L66</f>
        <v>859.95119714500004</v>
      </c>
      <c r="N61" s="25">
        <f>[12]t_aea_co!M66</f>
        <v>886.99895241499996</v>
      </c>
      <c r="O61" s="25">
        <f>[12]t_aea_co!N66</f>
        <v>773.26196898900002</v>
      </c>
      <c r="P61" s="25">
        <f>[12]t_aea_co!O66</f>
        <v>806.53541404500004</v>
      </c>
      <c r="Q61" s="25">
        <f>[12]t_aea_co!P66</f>
        <v>791.86696650099998</v>
      </c>
    </row>
    <row r="62" spans="1:17" ht="15" customHeight="1" x14ac:dyDescent="0.3">
      <c r="A62" s="7" t="s">
        <v>89</v>
      </c>
      <c r="B62" s="6"/>
      <c r="C62" s="25">
        <f>[12]t_aea_co!B67</f>
        <v>749.52402762500003</v>
      </c>
      <c r="D62" s="25">
        <f>[12]t_aea_co!C67</f>
        <v>782.38367391999998</v>
      </c>
      <c r="E62" s="25">
        <f>[12]t_aea_co!D67</f>
        <v>760.29081006599995</v>
      </c>
      <c r="F62" s="25">
        <f>[12]t_aea_co!E67</f>
        <v>655.00079603699999</v>
      </c>
      <c r="G62" s="25">
        <f>[12]t_aea_co!F67</f>
        <v>637.61050215600005</v>
      </c>
      <c r="H62" s="25">
        <f>[12]t_aea_co!G67</f>
        <v>633.09486041900004</v>
      </c>
      <c r="I62" s="25">
        <f>[12]t_aea_co!H67</f>
        <v>543.81559313100001</v>
      </c>
      <c r="J62" s="25">
        <f>[12]t_aea_co!I67</f>
        <v>623.33626586499997</v>
      </c>
      <c r="K62" s="25">
        <f>[12]t_aea_co!J67</f>
        <v>658.30967462299998</v>
      </c>
      <c r="L62" s="25">
        <f>[12]t_aea_co!K67</f>
        <v>694.61177490299997</v>
      </c>
      <c r="M62" s="25">
        <f>[12]t_aea_co!L67</f>
        <v>708.60877408500005</v>
      </c>
      <c r="N62" s="25">
        <f>[12]t_aea_co!M67</f>
        <v>732.76210952600002</v>
      </c>
      <c r="O62" s="25">
        <f>[12]t_aea_co!N67</f>
        <v>637.39795313100001</v>
      </c>
      <c r="P62" s="25">
        <f>[12]t_aea_co!O67</f>
        <v>679.48356896799999</v>
      </c>
      <c r="Q62" s="25">
        <f>[12]t_aea_co!P67</f>
        <v>669.939866854</v>
      </c>
    </row>
    <row r="63" spans="1:17" ht="15" customHeight="1" x14ac:dyDescent="0.3">
      <c r="A63" s="6" t="s">
        <v>90</v>
      </c>
      <c r="B63" s="6" t="s">
        <v>91</v>
      </c>
      <c r="C63" s="25">
        <f>[12]t_aea_co!B68</f>
        <v>583.30815164000001</v>
      </c>
      <c r="D63" s="25">
        <f>[12]t_aea_co!C68</f>
        <v>631.27268999700004</v>
      </c>
      <c r="E63" s="25">
        <f>[12]t_aea_co!D68</f>
        <v>614.60801644900005</v>
      </c>
      <c r="F63" s="25">
        <f>[12]t_aea_co!E68</f>
        <v>525.85622611199994</v>
      </c>
      <c r="G63" s="25">
        <f>[12]t_aea_co!F68</f>
        <v>511.83036896900001</v>
      </c>
      <c r="H63" s="25">
        <f>[12]t_aea_co!G68</f>
        <v>511.156647437</v>
      </c>
      <c r="I63" s="25">
        <f>[12]t_aea_co!H68</f>
        <v>435.82457237699998</v>
      </c>
      <c r="J63" s="25">
        <f>[12]t_aea_co!I68</f>
        <v>471.86686896600003</v>
      </c>
      <c r="K63" s="25">
        <f>[12]t_aea_co!J68</f>
        <v>502.10004653599998</v>
      </c>
      <c r="L63" s="25">
        <f>[12]t_aea_co!K68</f>
        <v>539.45501378899996</v>
      </c>
      <c r="M63" s="25">
        <f>[12]t_aea_co!L68</f>
        <v>552.59169595000003</v>
      </c>
      <c r="N63" s="25">
        <f>[12]t_aea_co!M68</f>
        <v>612.79414433900001</v>
      </c>
      <c r="O63" s="25">
        <f>[12]t_aea_co!N68</f>
        <v>536.08886982700005</v>
      </c>
      <c r="P63" s="25">
        <f>[12]t_aea_co!O68</f>
        <v>574.50412502200004</v>
      </c>
      <c r="Q63" s="25">
        <f>[12]t_aea_co!P68</f>
        <v>567.10462321199998</v>
      </c>
    </row>
    <row r="64" spans="1:17" ht="15" customHeight="1" x14ac:dyDescent="0.3">
      <c r="A64" s="6" t="s">
        <v>92</v>
      </c>
      <c r="B64" s="6" t="s">
        <v>153</v>
      </c>
      <c r="C64" s="25">
        <f>[12]t_aea_co!B69</f>
        <v>166.215875985</v>
      </c>
      <c r="D64" s="25">
        <f>[12]t_aea_co!C69</f>
        <v>151.11098392299999</v>
      </c>
      <c r="E64" s="25">
        <f>[12]t_aea_co!D69</f>
        <v>145.68279361699999</v>
      </c>
      <c r="F64" s="25">
        <f>[12]t_aea_co!E69</f>
        <v>129.144569926</v>
      </c>
      <c r="G64" s="25">
        <f>[12]t_aea_co!F69</f>
        <v>125.78013318799999</v>
      </c>
      <c r="H64" s="25">
        <f>[12]t_aea_co!G69</f>
        <v>121.938212982</v>
      </c>
      <c r="I64" s="25">
        <f>[12]t_aea_co!H69</f>
        <v>107.991020754</v>
      </c>
      <c r="J64" s="25">
        <f>[12]t_aea_co!I69</f>
        <v>151.46939689800001</v>
      </c>
      <c r="K64" s="25">
        <f>[12]t_aea_co!J69</f>
        <v>156.20962808799999</v>
      </c>
      <c r="L64" s="25">
        <f>[12]t_aea_co!K69</f>
        <v>155.15676111299999</v>
      </c>
      <c r="M64" s="25">
        <f>[12]t_aea_co!L69</f>
        <v>156.017078134</v>
      </c>
      <c r="N64" s="25">
        <f>[12]t_aea_co!M69</f>
        <v>119.967965186</v>
      </c>
      <c r="O64" s="25">
        <f>[12]t_aea_co!N69</f>
        <v>101.309083304</v>
      </c>
      <c r="P64" s="25">
        <f>[12]t_aea_co!O69</f>
        <v>104.979443946</v>
      </c>
      <c r="Q64" s="25">
        <f>[12]t_aea_co!P69</f>
        <v>102.83524364199999</v>
      </c>
    </row>
    <row r="65" spans="1:17" ht="15" customHeight="1" x14ac:dyDescent="0.3">
      <c r="A65" s="7" t="s">
        <v>93</v>
      </c>
      <c r="B65" s="6" t="s">
        <v>94</v>
      </c>
      <c r="C65" s="25">
        <f>[12]t_aea_co!B70</f>
        <v>33.378320844999998</v>
      </c>
      <c r="D65" s="25">
        <f>[12]t_aea_co!C70</f>
        <v>31.114514223</v>
      </c>
      <c r="E65" s="25">
        <f>[12]t_aea_co!D70</f>
        <v>56.930313830000003</v>
      </c>
      <c r="F65" s="25">
        <f>[12]t_aea_co!E70</f>
        <v>48.313840155000001</v>
      </c>
      <c r="G65" s="25">
        <f>[12]t_aea_co!F70</f>
        <v>48.238199002999998</v>
      </c>
      <c r="H65" s="25">
        <f>[12]t_aea_co!G70</f>
        <v>61.088383604000001</v>
      </c>
      <c r="I65" s="25">
        <f>[12]t_aea_co!H70</f>
        <v>61.562172975000003</v>
      </c>
      <c r="J65" s="25">
        <f>[12]t_aea_co!I70</f>
        <v>56.230708346</v>
      </c>
      <c r="K65" s="25">
        <f>[12]t_aea_co!J70</f>
        <v>54.750018415</v>
      </c>
      <c r="L65" s="25">
        <f>[12]t_aea_co!K70</f>
        <v>56.078704707</v>
      </c>
      <c r="M65" s="25">
        <f>[12]t_aea_co!L70</f>
        <v>47.594373728000001</v>
      </c>
      <c r="N65" s="25">
        <f>[12]t_aea_co!M70</f>
        <v>47.175380818000001</v>
      </c>
      <c r="O65" s="25">
        <f>[12]t_aea_co!N70</f>
        <v>49.680379406</v>
      </c>
      <c r="P65" s="25">
        <f>[12]t_aea_co!O70</f>
        <v>39.304279057999999</v>
      </c>
      <c r="Q65" s="25">
        <f>[12]t_aea_co!P70</f>
        <v>36.251367178999999</v>
      </c>
    </row>
    <row r="66" spans="1:17" ht="15" customHeight="1" x14ac:dyDescent="0.3">
      <c r="A66" s="7" t="s">
        <v>95</v>
      </c>
      <c r="B66" s="6"/>
      <c r="C66" s="25">
        <f>[12]t_aea_co!B71</f>
        <v>181.92787548199999</v>
      </c>
      <c r="D66" s="25">
        <f>[12]t_aea_co!C71</f>
        <v>165.832110473</v>
      </c>
      <c r="E66" s="25">
        <f>[12]t_aea_co!D71</f>
        <v>153.55769600599999</v>
      </c>
      <c r="F66" s="25">
        <f>[12]t_aea_co!E71</f>
        <v>130.43292153199999</v>
      </c>
      <c r="G66" s="25">
        <f>[12]t_aea_co!F71</f>
        <v>120.933925161</v>
      </c>
      <c r="H66" s="25">
        <f>[12]t_aea_co!G71</f>
        <v>114.182547492</v>
      </c>
      <c r="I66" s="25">
        <f>[12]t_aea_co!H71</f>
        <v>101.941771602</v>
      </c>
      <c r="J66" s="25">
        <f>[12]t_aea_co!I71</f>
        <v>104.32932714499999</v>
      </c>
      <c r="K66" s="25">
        <f>[12]t_aea_co!J71</f>
        <v>106.811052903</v>
      </c>
      <c r="L66" s="25">
        <f>[12]t_aea_co!K71</f>
        <v>107.86542813299999</v>
      </c>
      <c r="M66" s="25">
        <f>[12]t_aea_co!L71</f>
        <v>103.74804933199999</v>
      </c>
      <c r="N66" s="25">
        <f>[12]t_aea_co!M71</f>
        <v>107.06146207099999</v>
      </c>
      <c r="O66" s="25">
        <f>[12]t_aea_co!N71</f>
        <v>86.183636453000005</v>
      </c>
      <c r="P66" s="25">
        <f>[12]t_aea_co!O71</f>
        <v>87.747566019000004</v>
      </c>
      <c r="Q66" s="25">
        <f>[12]t_aea_co!P71</f>
        <v>85.675732468000007</v>
      </c>
    </row>
    <row r="67" spans="1:17" ht="15" customHeight="1" x14ac:dyDescent="0.3">
      <c r="A67" s="6" t="s">
        <v>96</v>
      </c>
      <c r="B67" s="6" t="s">
        <v>97</v>
      </c>
      <c r="C67" s="25">
        <f>[12]t_aea_co!B72</f>
        <v>142.38876872399999</v>
      </c>
      <c r="D67" s="25">
        <f>[12]t_aea_co!C72</f>
        <v>108.812985184</v>
      </c>
      <c r="E67" s="25">
        <f>[12]t_aea_co!D72</f>
        <v>97.393525330000003</v>
      </c>
      <c r="F67" s="25">
        <f>[12]t_aea_co!E72</f>
        <v>82.008107222999996</v>
      </c>
      <c r="G67" s="25">
        <f>[12]t_aea_co!F72</f>
        <v>72.866393733999999</v>
      </c>
      <c r="H67" s="25">
        <f>[12]t_aea_co!G72</f>
        <v>66.055702843000006</v>
      </c>
      <c r="I67" s="25">
        <f>[12]t_aea_co!H72</f>
        <v>58.441109582000003</v>
      </c>
      <c r="J67" s="25">
        <f>[12]t_aea_co!I72</f>
        <v>57.600243290999998</v>
      </c>
      <c r="K67" s="25">
        <f>[12]t_aea_co!J72</f>
        <v>57.400034507000001</v>
      </c>
      <c r="L67" s="25">
        <f>[12]t_aea_co!K72</f>
        <v>54.939148326000002</v>
      </c>
      <c r="M67" s="25">
        <f>[12]t_aea_co!L72</f>
        <v>51.188657356</v>
      </c>
      <c r="N67" s="25">
        <f>[12]t_aea_co!M72</f>
        <v>49.673584804000001</v>
      </c>
      <c r="O67" s="25">
        <f>[12]t_aea_co!N72</f>
        <v>38.135918881999999</v>
      </c>
      <c r="P67" s="25">
        <f>[12]t_aea_co!O72</f>
        <v>37.930449904</v>
      </c>
      <c r="Q67" s="25">
        <f>[12]t_aea_co!P72</f>
        <v>36.873521297000003</v>
      </c>
    </row>
    <row r="68" spans="1:17" ht="15" customHeight="1" x14ac:dyDescent="0.3">
      <c r="A68" s="6" t="s">
        <v>98</v>
      </c>
      <c r="B68" s="6" t="s">
        <v>99</v>
      </c>
      <c r="C68" s="25">
        <f>[12]t_aea_co!B73</f>
        <v>39.539106758000003</v>
      </c>
      <c r="D68" s="25">
        <f>[12]t_aea_co!C73</f>
        <v>57.019125289000002</v>
      </c>
      <c r="E68" s="25">
        <f>[12]t_aea_co!D73</f>
        <v>56.164170677000001</v>
      </c>
      <c r="F68" s="25">
        <f>[12]t_aea_co!E73</f>
        <v>48.424814308999999</v>
      </c>
      <c r="G68" s="25">
        <f>[12]t_aea_co!F73</f>
        <v>48.067531426999999</v>
      </c>
      <c r="H68" s="25">
        <f>[12]t_aea_co!G73</f>
        <v>48.126844650000002</v>
      </c>
      <c r="I68" s="25">
        <f>[12]t_aea_co!H73</f>
        <v>43.50066202</v>
      </c>
      <c r="J68" s="25">
        <f>[12]t_aea_co!I73</f>
        <v>46.729083854000002</v>
      </c>
      <c r="K68" s="25">
        <f>[12]t_aea_co!J73</f>
        <v>49.411018394999999</v>
      </c>
      <c r="L68" s="25">
        <f>[12]t_aea_co!K73</f>
        <v>52.926279807</v>
      </c>
      <c r="M68" s="25">
        <f>[12]t_aea_co!L73</f>
        <v>52.559391976000001</v>
      </c>
      <c r="N68" s="25">
        <f>[12]t_aea_co!M73</f>
        <v>57.387877267</v>
      </c>
      <c r="O68" s="25">
        <f>[12]t_aea_co!N73</f>
        <v>48.047717571</v>
      </c>
      <c r="P68" s="25">
        <f>[12]t_aea_co!O73</f>
        <v>49.817116114999997</v>
      </c>
      <c r="Q68" s="25">
        <f>[12]t_aea_co!P73</f>
        <v>48.802211171000003</v>
      </c>
    </row>
    <row r="69" spans="1:17" ht="15" customHeight="1" x14ac:dyDescent="0.3">
      <c r="A69" s="6" t="s">
        <v>100</v>
      </c>
      <c r="B69" s="6"/>
      <c r="C69" s="25">
        <f>[12]t_aea_co!B74</f>
        <v>2426.7145695899999</v>
      </c>
      <c r="D69" s="25">
        <f>[12]t_aea_co!C74</f>
        <v>2145.2585167289999</v>
      </c>
      <c r="E69" s="25">
        <f>[12]t_aea_co!D74</f>
        <v>2249.26971817</v>
      </c>
      <c r="F69" s="25">
        <f>[12]t_aea_co!E74</f>
        <v>1938.7052900159999</v>
      </c>
      <c r="G69" s="25">
        <f>[12]t_aea_co!F74</f>
        <v>1912.697575919</v>
      </c>
      <c r="H69" s="25">
        <f>[12]t_aea_co!G74</f>
        <v>1914.5894932829999</v>
      </c>
      <c r="I69" s="25">
        <f>[12]t_aea_co!H74</f>
        <v>1731.3522358390001</v>
      </c>
      <c r="J69" s="25">
        <f>[12]t_aea_co!I74</f>
        <v>1706.1185395689999</v>
      </c>
      <c r="K69" s="25">
        <f>[12]t_aea_co!J74</f>
        <v>1763.189035246</v>
      </c>
      <c r="L69" s="25">
        <f>[12]t_aea_co!K74</f>
        <v>1776.050550169</v>
      </c>
      <c r="M69" s="25">
        <f>[12]t_aea_co!L74</f>
        <v>1951.6978942220001</v>
      </c>
      <c r="N69" s="25">
        <f>[12]t_aea_co!M74</f>
        <v>2160.6681255019998</v>
      </c>
      <c r="O69" s="25">
        <f>[12]t_aea_co!N74</f>
        <v>1690.25782144</v>
      </c>
      <c r="P69" s="25">
        <f>[12]t_aea_co!O74</f>
        <v>1731.8005329939999</v>
      </c>
      <c r="Q69" s="25">
        <f>[12]t_aea_co!P74</f>
        <v>1759.7919302400001</v>
      </c>
    </row>
    <row r="70" spans="1:17" ht="15" customHeight="1" x14ac:dyDescent="0.3">
      <c r="A70" s="6" t="s">
        <v>101</v>
      </c>
      <c r="B70" s="6" t="s">
        <v>102</v>
      </c>
      <c r="C70" s="25">
        <f>[12]t_aea_co!B75</f>
        <v>1705.9277292530001</v>
      </c>
      <c r="D70" s="25">
        <f>[12]t_aea_co!C75</f>
        <v>1525.4645930250001</v>
      </c>
      <c r="E70" s="25">
        <f>[12]t_aea_co!D75</f>
        <v>1531.1869747400001</v>
      </c>
      <c r="F70" s="25">
        <f>[12]t_aea_co!E75</f>
        <v>1358.0097320100001</v>
      </c>
      <c r="G70" s="25">
        <f>[12]t_aea_co!F75</f>
        <v>1362.0211016969999</v>
      </c>
      <c r="H70" s="25">
        <f>[12]t_aea_co!G75</f>
        <v>1298.2246961190001</v>
      </c>
      <c r="I70" s="25">
        <f>[12]t_aea_co!H75</f>
        <v>1229.820553392</v>
      </c>
      <c r="J70" s="25">
        <f>[12]t_aea_co!I75</f>
        <v>1232.499718114</v>
      </c>
      <c r="K70" s="25">
        <f>[12]t_aea_co!J75</f>
        <v>1303.882066545</v>
      </c>
      <c r="L70" s="25">
        <f>[12]t_aea_co!K75</f>
        <v>1352.5427233339999</v>
      </c>
      <c r="M70" s="25">
        <f>[12]t_aea_co!L75</f>
        <v>1533.371168782</v>
      </c>
      <c r="N70" s="25">
        <f>[12]t_aea_co!M75</f>
        <v>1745.94644558</v>
      </c>
      <c r="O70" s="25">
        <f>[12]t_aea_co!N75</f>
        <v>1342.74535135</v>
      </c>
      <c r="P70" s="25">
        <f>[12]t_aea_co!O75</f>
        <v>1406.8786361719999</v>
      </c>
      <c r="Q70" s="25">
        <f>[12]t_aea_co!P75</f>
        <v>1464.0151368700001</v>
      </c>
    </row>
    <row r="71" spans="1:17" ht="15" customHeight="1" x14ac:dyDescent="0.3">
      <c r="A71" s="6" t="s">
        <v>103</v>
      </c>
      <c r="B71" s="6" t="s">
        <v>104</v>
      </c>
      <c r="C71" s="25">
        <f>[12]t_aea_co!B76</f>
        <v>68.021051717999995</v>
      </c>
      <c r="D71" s="25">
        <f>[12]t_aea_co!C76</f>
        <v>70.274697848000002</v>
      </c>
      <c r="E71" s="25">
        <f>[12]t_aea_co!D76</f>
        <v>75.023352725999999</v>
      </c>
      <c r="F71" s="25">
        <f>[12]t_aea_co!E76</f>
        <v>58.025687118</v>
      </c>
      <c r="G71" s="25">
        <f>[12]t_aea_co!F76</f>
        <v>57.532471086999998</v>
      </c>
      <c r="H71" s="25">
        <f>[12]t_aea_co!G76</f>
        <v>62.711020062999999</v>
      </c>
      <c r="I71" s="25">
        <f>[12]t_aea_co!H76</f>
        <v>47.193319678000002</v>
      </c>
      <c r="J71" s="25">
        <f>[12]t_aea_co!I76</f>
        <v>56.798985389000002</v>
      </c>
      <c r="K71" s="25">
        <f>[12]t_aea_co!J76</f>
        <v>61.898572610999999</v>
      </c>
      <c r="L71" s="25">
        <f>[12]t_aea_co!K76</f>
        <v>59.373301994000002</v>
      </c>
      <c r="M71" s="25">
        <f>[12]t_aea_co!L76</f>
        <v>58.578411391000003</v>
      </c>
      <c r="N71" s="25">
        <f>[12]t_aea_co!M76</f>
        <v>67.826972752000003</v>
      </c>
      <c r="O71" s="25">
        <f>[12]t_aea_co!N76</f>
        <v>62.492004457999997</v>
      </c>
      <c r="P71" s="25">
        <f>[12]t_aea_co!O76</f>
        <v>63.139587059</v>
      </c>
      <c r="Q71" s="25">
        <f>[12]t_aea_co!P76</f>
        <v>50.496152207000002</v>
      </c>
    </row>
    <row r="72" spans="1:17" ht="15" customHeight="1" x14ac:dyDescent="0.3">
      <c r="A72" s="6" t="s">
        <v>105</v>
      </c>
      <c r="B72" s="6" t="s">
        <v>106</v>
      </c>
      <c r="C72" s="25">
        <f>[12]t_aea_co!B77</f>
        <v>23.835192365000001</v>
      </c>
      <c r="D72" s="25">
        <f>[12]t_aea_co!C77</f>
        <v>23.426213101999998</v>
      </c>
      <c r="E72" s="25">
        <f>[12]t_aea_co!D77</f>
        <v>21.441839607999999</v>
      </c>
      <c r="F72" s="25">
        <f>[12]t_aea_co!E77</f>
        <v>16.750007020999998</v>
      </c>
      <c r="G72" s="25">
        <f>[12]t_aea_co!F77</f>
        <v>16.17763051</v>
      </c>
      <c r="H72" s="25">
        <f>[12]t_aea_co!G77</f>
        <v>15.804542259</v>
      </c>
      <c r="I72" s="25">
        <f>[12]t_aea_co!H77</f>
        <v>10.367078373</v>
      </c>
      <c r="J72" s="25">
        <f>[12]t_aea_co!I77</f>
        <v>10.081967077</v>
      </c>
      <c r="K72" s="25">
        <f>[12]t_aea_co!J77</f>
        <v>9.8456344399999995</v>
      </c>
      <c r="L72" s="25">
        <f>[12]t_aea_co!K77</f>
        <v>9.6776619900000007</v>
      </c>
      <c r="M72" s="25">
        <f>[12]t_aea_co!L77</f>
        <v>9.5325167250000007</v>
      </c>
      <c r="N72" s="25">
        <f>[12]t_aea_co!M77</f>
        <v>9.6391439850000005</v>
      </c>
      <c r="O72" s="25">
        <f>[12]t_aea_co!N77</f>
        <v>7.3035177210000004</v>
      </c>
      <c r="P72" s="25">
        <f>[12]t_aea_co!O77</f>
        <v>6.857366828</v>
      </c>
      <c r="Q72" s="25">
        <f>[12]t_aea_co!P77</f>
        <v>6.6174878770000003</v>
      </c>
    </row>
    <row r="73" spans="1:17" ht="15" customHeight="1" x14ac:dyDescent="0.3">
      <c r="A73" s="6" t="s">
        <v>107</v>
      </c>
      <c r="B73" s="6" t="s">
        <v>108</v>
      </c>
      <c r="C73" s="25">
        <f>[12]t_aea_co!B78</f>
        <v>628.93059625399997</v>
      </c>
      <c r="D73" s="25">
        <f>[12]t_aea_co!C78</f>
        <v>526.09301275300004</v>
      </c>
      <c r="E73" s="25">
        <f>[12]t_aea_co!D78</f>
        <v>621.61755109600006</v>
      </c>
      <c r="F73" s="25">
        <f>[12]t_aea_co!E78</f>
        <v>505.919863867</v>
      </c>
      <c r="G73" s="25">
        <f>[12]t_aea_co!F78</f>
        <v>476.96637262500002</v>
      </c>
      <c r="H73" s="25">
        <f>[12]t_aea_co!G78</f>
        <v>537.849234841</v>
      </c>
      <c r="I73" s="25">
        <f>[12]t_aea_co!H78</f>
        <v>443.97128439699998</v>
      </c>
      <c r="J73" s="25">
        <f>[12]t_aea_co!I78</f>
        <v>406.73786898899999</v>
      </c>
      <c r="K73" s="25">
        <f>[12]t_aea_co!J78</f>
        <v>387.56276164899998</v>
      </c>
      <c r="L73" s="25">
        <f>[12]t_aea_co!K78</f>
        <v>354.45686285099998</v>
      </c>
      <c r="M73" s="25">
        <f>[12]t_aea_co!L78</f>
        <v>350.21579732399999</v>
      </c>
      <c r="N73" s="25">
        <f>[12]t_aea_co!M78</f>
        <v>337.25556318500003</v>
      </c>
      <c r="O73" s="25">
        <f>[12]t_aea_co!N78</f>
        <v>277.71694790999999</v>
      </c>
      <c r="P73" s="25">
        <f>[12]t_aea_co!O78</f>
        <v>254.92494293499999</v>
      </c>
      <c r="Q73" s="25">
        <f>[12]t_aea_co!P78</f>
        <v>238.66315328600001</v>
      </c>
    </row>
    <row r="74" spans="1:17" ht="15" customHeight="1" x14ac:dyDescent="0.3">
      <c r="A74" s="6" t="s">
        <v>109</v>
      </c>
      <c r="B74" s="6" t="s">
        <v>110</v>
      </c>
      <c r="C74" s="25">
        <f>[12]t_aea_co!B79</f>
        <v>6369.7333828990004</v>
      </c>
      <c r="D74" s="25">
        <f>[12]t_aea_co!C79</f>
        <v>6082.9821482420002</v>
      </c>
      <c r="E74" s="25">
        <f>[12]t_aea_co!D79</f>
        <v>4843.3209347020002</v>
      </c>
      <c r="F74" s="25">
        <f>[12]t_aea_co!E79</f>
        <v>4869.1887238620002</v>
      </c>
      <c r="G74" s="25">
        <f>[12]t_aea_co!F79</f>
        <v>4262.8142085609998</v>
      </c>
      <c r="H74" s="25">
        <f>[12]t_aea_co!G79</f>
        <v>4067.7332166330002</v>
      </c>
      <c r="I74" s="25">
        <f>[12]t_aea_co!H79</f>
        <v>3750.9510639119999</v>
      </c>
      <c r="J74" s="25">
        <f>[12]t_aea_co!I79</f>
        <v>4141.3222200780001</v>
      </c>
      <c r="K74" s="25">
        <f>[12]t_aea_co!J79</f>
        <v>4275.231586803</v>
      </c>
      <c r="L74" s="25">
        <f>[12]t_aea_co!K79</f>
        <v>3943.9754018419999</v>
      </c>
      <c r="M74" s="25">
        <f>[12]t_aea_co!L79</f>
        <v>4359.8184092969996</v>
      </c>
      <c r="N74" s="25">
        <f>[12]t_aea_co!M79</f>
        <v>3437.4746598329998</v>
      </c>
      <c r="O74" s="25">
        <f>[12]t_aea_co!N79</f>
        <v>3977.7986562450001</v>
      </c>
      <c r="P74" s="25">
        <f>[12]t_aea_co!O79</f>
        <v>3564.6260202779999</v>
      </c>
      <c r="Q74" s="25">
        <f>[12]t_aea_co!P79</f>
        <v>3296.211085375</v>
      </c>
    </row>
    <row r="75" spans="1:17" ht="15" customHeight="1" x14ac:dyDescent="0.3">
      <c r="A75" s="6" t="s">
        <v>111</v>
      </c>
      <c r="B75" s="6" t="s">
        <v>112</v>
      </c>
      <c r="C75" s="25">
        <f>[12]t_aea_co!B80</f>
        <v>490.432871181</v>
      </c>
      <c r="D75" s="25">
        <f>[12]t_aea_co!C80</f>
        <v>411.84290719799998</v>
      </c>
      <c r="E75" s="25">
        <f>[12]t_aea_co!D80</f>
        <v>414.46162906299998</v>
      </c>
      <c r="F75" s="25">
        <f>[12]t_aea_co!E80</f>
        <v>345.23027744799998</v>
      </c>
      <c r="G75" s="25">
        <f>[12]t_aea_co!F80</f>
        <v>313.99726700999997</v>
      </c>
      <c r="H75" s="25">
        <f>[12]t_aea_co!G80</f>
        <v>297.65820147800002</v>
      </c>
      <c r="I75" s="25">
        <f>[12]t_aea_co!H80</f>
        <v>274.63524423299998</v>
      </c>
      <c r="J75" s="25">
        <f>[12]t_aea_co!I80</f>
        <v>301.370441137</v>
      </c>
      <c r="K75" s="25">
        <f>[12]t_aea_co!J80</f>
        <v>296.14376678999997</v>
      </c>
      <c r="L75" s="25">
        <f>[12]t_aea_co!K80</f>
        <v>283.005928896</v>
      </c>
      <c r="M75" s="25">
        <f>[12]t_aea_co!L80</f>
        <v>270.06158609300002</v>
      </c>
      <c r="N75" s="25">
        <f>[12]t_aea_co!M80</f>
        <v>233.53101471400001</v>
      </c>
      <c r="O75" s="25">
        <f>[12]t_aea_co!N80</f>
        <v>225.031088426</v>
      </c>
      <c r="P75" s="25">
        <f>[12]t_aea_co!O80</f>
        <v>231.34483261299999</v>
      </c>
      <c r="Q75" s="25">
        <f>[12]t_aea_co!P80</f>
        <v>277.72942161600002</v>
      </c>
    </row>
    <row r="76" spans="1:17" ht="15" customHeight="1" x14ac:dyDescent="0.3">
      <c r="A76" s="6" t="s">
        <v>113</v>
      </c>
      <c r="B76" s="6"/>
      <c r="C76" s="25">
        <f>[12]t_aea_co!B81</f>
        <v>828.48916148599994</v>
      </c>
      <c r="D76" s="25">
        <f>[12]t_aea_co!C81</f>
        <v>759.67967145600005</v>
      </c>
      <c r="E76" s="25">
        <f>[12]t_aea_co!D81</f>
        <v>763.083968411</v>
      </c>
      <c r="F76" s="25">
        <f>[12]t_aea_co!E81</f>
        <v>664.52112673900001</v>
      </c>
      <c r="G76" s="25">
        <f>[12]t_aea_co!F81</f>
        <v>696.12689369700001</v>
      </c>
      <c r="H76" s="25">
        <f>[12]t_aea_co!G81</f>
        <v>924.36161526399997</v>
      </c>
      <c r="I76" s="25">
        <f>[12]t_aea_co!H81</f>
        <v>600.02749411000002</v>
      </c>
      <c r="J76" s="25">
        <f>[12]t_aea_co!I81</f>
        <v>638.26670342199998</v>
      </c>
      <c r="K76" s="25">
        <f>[12]t_aea_co!J81</f>
        <v>673.35008868099999</v>
      </c>
      <c r="L76" s="25">
        <f>[12]t_aea_co!K81</f>
        <v>649.55364371600001</v>
      </c>
      <c r="M76" s="25">
        <f>[12]t_aea_co!L81</f>
        <v>660.83666263700002</v>
      </c>
      <c r="N76" s="25">
        <f>[12]t_aea_co!M81</f>
        <v>669.18880362000004</v>
      </c>
      <c r="O76" s="25">
        <f>[12]t_aea_co!N81</f>
        <v>580.44861188000004</v>
      </c>
      <c r="P76" s="25">
        <f>[12]t_aea_co!O81</f>
        <v>641.88245712299999</v>
      </c>
      <c r="Q76" s="25">
        <f>[12]t_aea_co!P81</f>
        <v>637.77650424700005</v>
      </c>
    </row>
    <row r="77" spans="1:17" ht="15" customHeight="1" x14ac:dyDescent="0.3">
      <c r="A77" s="6" t="s">
        <v>114</v>
      </c>
      <c r="B77" s="6" t="s">
        <v>115</v>
      </c>
      <c r="C77" s="25">
        <f>[12]t_aea_co!B82</f>
        <v>553.21688857000004</v>
      </c>
      <c r="D77" s="25">
        <f>[12]t_aea_co!C82</f>
        <v>526.95418654900004</v>
      </c>
      <c r="E77" s="25">
        <f>[12]t_aea_co!D82</f>
        <v>517.74684972700004</v>
      </c>
      <c r="F77" s="25">
        <f>[12]t_aea_co!E82</f>
        <v>441.657412093</v>
      </c>
      <c r="G77" s="25">
        <f>[12]t_aea_co!F82</f>
        <v>458.506860958</v>
      </c>
      <c r="H77" s="25">
        <f>[12]t_aea_co!G82</f>
        <v>596.10898219600006</v>
      </c>
      <c r="I77" s="25">
        <f>[12]t_aea_co!H82</f>
        <v>394.52158635400002</v>
      </c>
      <c r="J77" s="25">
        <f>[12]t_aea_co!I82</f>
        <v>428.66649505499998</v>
      </c>
      <c r="K77" s="25">
        <f>[12]t_aea_co!J82</f>
        <v>460.26635004299999</v>
      </c>
      <c r="L77" s="25">
        <f>[12]t_aea_co!K82</f>
        <v>449.52660906900002</v>
      </c>
      <c r="M77" s="25">
        <f>[12]t_aea_co!L82</f>
        <v>461.269440739</v>
      </c>
      <c r="N77" s="25">
        <f>[12]t_aea_co!M82</f>
        <v>472.34408434699998</v>
      </c>
      <c r="O77" s="25">
        <f>[12]t_aea_co!N82</f>
        <v>405.31945770599998</v>
      </c>
      <c r="P77" s="25">
        <f>[12]t_aea_co!O82</f>
        <v>447.74387738899998</v>
      </c>
      <c r="Q77" s="25">
        <f>[12]t_aea_co!P82</f>
        <v>454.70408492199999</v>
      </c>
    </row>
    <row r="78" spans="1:17" ht="15" customHeight="1" x14ac:dyDescent="0.3">
      <c r="A78" s="6" t="s">
        <v>116</v>
      </c>
      <c r="B78" s="6" t="s">
        <v>154</v>
      </c>
      <c r="C78" s="25">
        <f>[12]t_aea_co!B83</f>
        <v>275.27227291600002</v>
      </c>
      <c r="D78" s="25">
        <f>[12]t_aea_co!C83</f>
        <v>232.72548490700001</v>
      </c>
      <c r="E78" s="25">
        <f>[12]t_aea_co!D83</f>
        <v>245.33711868399999</v>
      </c>
      <c r="F78" s="25">
        <f>[12]t_aea_co!E83</f>
        <v>222.86371464600001</v>
      </c>
      <c r="G78" s="25">
        <f>[12]t_aea_co!F83</f>
        <v>237.62003273900001</v>
      </c>
      <c r="H78" s="25">
        <f>[12]t_aea_co!G83</f>
        <v>328.25263306800002</v>
      </c>
      <c r="I78" s="25">
        <f>[12]t_aea_co!H83</f>
        <v>205.505907756</v>
      </c>
      <c r="J78" s="25">
        <f>[12]t_aea_co!I83</f>
        <v>209.60020836699999</v>
      </c>
      <c r="K78" s="25">
        <f>[12]t_aea_co!J83</f>
        <v>213.083738638</v>
      </c>
      <c r="L78" s="25">
        <f>[12]t_aea_co!K83</f>
        <v>200.02703464699999</v>
      </c>
      <c r="M78" s="25">
        <f>[12]t_aea_co!L83</f>
        <v>199.56722189800001</v>
      </c>
      <c r="N78" s="25">
        <f>[12]t_aea_co!M83</f>
        <v>196.84471927300001</v>
      </c>
      <c r="O78" s="25">
        <f>[12]t_aea_co!N83</f>
        <v>175.12915417400001</v>
      </c>
      <c r="P78" s="25">
        <f>[12]t_aea_co!O83</f>
        <v>194.13857973399999</v>
      </c>
      <c r="Q78" s="25">
        <f>[12]t_aea_co!P83</f>
        <v>183.07241932599999</v>
      </c>
    </row>
    <row r="79" spans="1:17" ht="15" customHeight="1" x14ac:dyDescent="0.3">
      <c r="A79" s="6" t="s">
        <v>117</v>
      </c>
      <c r="B79" s="6"/>
      <c r="C79" s="25">
        <f>[12]t_aea_co!B84</f>
        <v>244.46971554800001</v>
      </c>
      <c r="D79" s="25">
        <f>[12]t_aea_co!C84</f>
        <v>240.74276041799999</v>
      </c>
      <c r="E79" s="25">
        <f>[12]t_aea_co!D84</f>
        <v>243.516833144</v>
      </c>
      <c r="F79" s="25">
        <f>[12]t_aea_co!E84</f>
        <v>228.12544471199999</v>
      </c>
      <c r="G79" s="25">
        <f>[12]t_aea_co!F84</f>
        <v>226.62205670200001</v>
      </c>
      <c r="H79" s="25">
        <f>[12]t_aea_co!G84</f>
        <v>219.051144846</v>
      </c>
      <c r="I79" s="25">
        <f>[12]t_aea_co!H84</f>
        <v>222.789313311</v>
      </c>
      <c r="J79" s="25">
        <f>[12]t_aea_co!I84</f>
        <v>219.425800635</v>
      </c>
      <c r="K79" s="25">
        <f>[12]t_aea_co!J84</f>
        <v>201.37600814699999</v>
      </c>
      <c r="L79" s="25">
        <f>[12]t_aea_co!K84</f>
        <v>222.21703487400001</v>
      </c>
      <c r="M79" s="25">
        <f>[12]t_aea_co!L84</f>
        <v>224.375484054</v>
      </c>
      <c r="N79" s="25">
        <f>[12]t_aea_co!M84</f>
        <v>218.51001711399999</v>
      </c>
      <c r="O79" s="25">
        <f>[12]t_aea_co!N84</f>
        <v>200.07825350100001</v>
      </c>
      <c r="P79" s="25">
        <f>[12]t_aea_co!O84</f>
        <v>203.18952354000001</v>
      </c>
      <c r="Q79" s="25">
        <f>[12]t_aea_co!P84</f>
        <v>169.63620378799999</v>
      </c>
    </row>
    <row r="80" spans="1:17" ht="15" customHeight="1" x14ac:dyDescent="0.3">
      <c r="A80" s="6" t="s">
        <v>118</v>
      </c>
      <c r="B80" s="6" t="s">
        <v>155</v>
      </c>
      <c r="C80" s="25">
        <f>[12]t_aea_co!B85</f>
        <v>116.29953300699999</v>
      </c>
      <c r="D80" s="25">
        <f>[12]t_aea_co!C85</f>
        <v>114.97494107199999</v>
      </c>
      <c r="E80" s="25">
        <f>[12]t_aea_co!D85</f>
        <v>116.394482536</v>
      </c>
      <c r="F80" s="25">
        <f>[12]t_aea_co!E85</f>
        <v>109.249646764</v>
      </c>
      <c r="G80" s="25">
        <f>[12]t_aea_co!F85</f>
        <v>109.13254019</v>
      </c>
      <c r="H80" s="25">
        <f>[12]t_aea_co!G85</f>
        <v>107.8172608</v>
      </c>
      <c r="I80" s="25">
        <f>[12]t_aea_co!H85</f>
        <v>109.023841719</v>
      </c>
      <c r="J80" s="25">
        <f>[12]t_aea_co!I85</f>
        <v>107.577665618</v>
      </c>
      <c r="K80" s="25">
        <f>[12]t_aea_co!J85</f>
        <v>100.443768885</v>
      </c>
      <c r="L80" s="25">
        <f>[12]t_aea_co!K85</f>
        <v>112.387644135</v>
      </c>
      <c r="M80" s="25">
        <f>[12]t_aea_co!L85</f>
        <v>114.386726384</v>
      </c>
      <c r="N80" s="25">
        <f>[12]t_aea_co!M85</f>
        <v>110.424093644</v>
      </c>
      <c r="O80" s="25">
        <f>[12]t_aea_co!N85</f>
        <v>109.164270966</v>
      </c>
      <c r="P80" s="25">
        <f>[12]t_aea_co!O85</f>
        <v>111.074198055</v>
      </c>
      <c r="Q80" s="25">
        <f>[12]t_aea_co!P85</f>
        <v>88.540922445000007</v>
      </c>
    </row>
    <row r="81" spans="1:17" ht="15" customHeight="1" x14ac:dyDescent="0.3">
      <c r="A81" s="6" t="s">
        <v>119</v>
      </c>
      <c r="B81" s="6" t="s">
        <v>120</v>
      </c>
      <c r="C81" s="25">
        <f>[12]t_aea_co!B86</f>
        <v>128.170182541</v>
      </c>
      <c r="D81" s="25">
        <f>[12]t_aea_co!C86</f>
        <v>125.767819346</v>
      </c>
      <c r="E81" s="25">
        <f>[12]t_aea_co!D86</f>
        <v>127.122350608</v>
      </c>
      <c r="F81" s="25">
        <f>[12]t_aea_co!E86</f>
        <v>118.875797948</v>
      </c>
      <c r="G81" s="25">
        <f>[12]t_aea_co!F86</f>
        <v>117.48951651199999</v>
      </c>
      <c r="H81" s="25">
        <f>[12]t_aea_co!G86</f>
        <v>111.233884046</v>
      </c>
      <c r="I81" s="25">
        <f>[12]t_aea_co!H86</f>
        <v>113.76547159099999</v>
      </c>
      <c r="J81" s="25">
        <f>[12]t_aea_co!I86</f>
        <v>111.848135016</v>
      </c>
      <c r="K81" s="25">
        <f>[12]t_aea_co!J86</f>
        <v>100.932239262</v>
      </c>
      <c r="L81" s="25">
        <f>[12]t_aea_co!K86</f>
        <v>109.829390739</v>
      </c>
      <c r="M81" s="25">
        <f>[12]t_aea_co!L86</f>
        <v>109.98875767</v>
      </c>
      <c r="N81" s="25">
        <f>[12]t_aea_co!M86</f>
        <v>108.085923471</v>
      </c>
      <c r="O81" s="25">
        <f>[12]t_aea_co!N86</f>
        <v>90.913982535000002</v>
      </c>
      <c r="P81" s="25">
        <f>[12]t_aea_co!O86</f>
        <v>92.115325485</v>
      </c>
      <c r="Q81" s="25">
        <f>[12]t_aea_co!P86</f>
        <v>81.095281342999996</v>
      </c>
    </row>
    <row r="82" spans="1:17" ht="15" customHeight="1" x14ac:dyDescent="0.3">
      <c r="A82" s="6" t="s">
        <v>121</v>
      </c>
      <c r="B82" s="6"/>
      <c r="C82" s="25">
        <f>[12]t_aea_co!B87</f>
        <v>313.53742338199999</v>
      </c>
      <c r="D82" s="25">
        <f>[12]t_aea_co!C87</f>
        <v>319.960111369</v>
      </c>
      <c r="E82" s="25">
        <f>[12]t_aea_co!D87</f>
        <v>317.298991978</v>
      </c>
      <c r="F82" s="25">
        <f>[12]t_aea_co!E87</f>
        <v>275.903719443</v>
      </c>
      <c r="G82" s="25">
        <f>[12]t_aea_co!F87</f>
        <v>274.86881541600002</v>
      </c>
      <c r="H82" s="25">
        <f>[12]t_aea_co!G87</f>
        <v>268.92683390899998</v>
      </c>
      <c r="I82" s="25">
        <f>[12]t_aea_co!H87</f>
        <v>265.41713391399998</v>
      </c>
      <c r="J82" s="25">
        <f>[12]t_aea_co!I87</f>
        <v>283.18317590999999</v>
      </c>
      <c r="K82" s="25">
        <f>[12]t_aea_co!J87</f>
        <v>304.42051737000003</v>
      </c>
      <c r="L82" s="25">
        <f>[12]t_aea_co!K87</f>
        <v>348.07593762599998</v>
      </c>
      <c r="M82" s="25">
        <f>[12]t_aea_co!L87</f>
        <v>349.40581263500002</v>
      </c>
      <c r="N82" s="25">
        <f>[12]t_aea_co!M87</f>
        <v>352.299302872</v>
      </c>
      <c r="O82" s="25">
        <f>[12]t_aea_co!N87</f>
        <v>246.89193469099999</v>
      </c>
      <c r="P82" s="25">
        <f>[12]t_aea_co!O87</f>
        <v>277.11371685400002</v>
      </c>
      <c r="Q82" s="25">
        <f>[12]t_aea_co!P87</f>
        <v>290.16195214300001</v>
      </c>
    </row>
    <row r="83" spans="1:17" ht="15" customHeight="1" x14ac:dyDescent="0.3">
      <c r="A83" s="6" t="s">
        <v>122</v>
      </c>
      <c r="B83" s="6" t="s">
        <v>123</v>
      </c>
      <c r="C83" s="25">
        <f>[12]t_aea_co!B88</f>
        <v>81.296126248999997</v>
      </c>
      <c r="D83" s="25">
        <f>[12]t_aea_co!C88</f>
        <v>91.201972147999996</v>
      </c>
      <c r="E83" s="25">
        <f>[12]t_aea_co!D88</f>
        <v>89.204811133000007</v>
      </c>
      <c r="F83" s="25">
        <f>[12]t_aea_co!E88</f>
        <v>72.796715176000006</v>
      </c>
      <c r="G83" s="25">
        <f>[12]t_aea_co!F88</f>
        <v>73.787605417999998</v>
      </c>
      <c r="H83" s="25">
        <f>[12]t_aea_co!G88</f>
        <v>72.723550923999994</v>
      </c>
      <c r="I83" s="25">
        <f>[12]t_aea_co!H88</f>
        <v>66.129386668999999</v>
      </c>
      <c r="J83" s="25">
        <f>[12]t_aea_co!I88</f>
        <v>74.060630177999997</v>
      </c>
      <c r="K83" s="25">
        <f>[12]t_aea_co!J88</f>
        <v>80.761570110999997</v>
      </c>
      <c r="L83" s="25">
        <f>[12]t_aea_co!K88</f>
        <v>85.886356522</v>
      </c>
      <c r="M83" s="25">
        <f>[12]t_aea_co!L88</f>
        <v>85.899153029999994</v>
      </c>
      <c r="N83" s="25">
        <f>[12]t_aea_co!M88</f>
        <v>90.869373476000007</v>
      </c>
      <c r="O83" s="25">
        <f>[12]t_aea_co!N88</f>
        <v>47.885551565999997</v>
      </c>
      <c r="P83" s="25">
        <f>[12]t_aea_co!O88</f>
        <v>58.646993520999999</v>
      </c>
      <c r="Q83" s="25">
        <f>[12]t_aea_co!P88</f>
        <v>79.246739683000001</v>
      </c>
    </row>
    <row r="84" spans="1:17" ht="15" customHeight="1" x14ac:dyDescent="0.3">
      <c r="A84" s="6" t="s">
        <v>124</v>
      </c>
      <c r="B84" s="6" t="s">
        <v>125</v>
      </c>
      <c r="C84" s="25">
        <f>[12]t_aea_co!B89</f>
        <v>32.890762408999997</v>
      </c>
      <c r="D84" s="25">
        <f>[12]t_aea_co!C89</f>
        <v>32.054430863</v>
      </c>
      <c r="E84" s="25">
        <f>[12]t_aea_co!D89</f>
        <v>30.595764745</v>
      </c>
      <c r="F84" s="25">
        <f>[12]t_aea_co!E89</f>
        <v>24.584363711999998</v>
      </c>
      <c r="G84" s="25">
        <f>[12]t_aea_co!F89</f>
        <v>25.926921580999998</v>
      </c>
      <c r="H84" s="25">
        <f>[12]t_aea_co!G89</f>
        <v>28.507003161</v>
      </c>
      <c r="I84" s="25">
        <f>[12]t_aea_co!H89</f>
        <v>22.43195601</v>
      </c>
      <c r="J84" s="25">
        <f>[12]t_aea_co!I89</f>
        <v>23.852923535999999</v>
      </c>
      <c r="K84" s="25">
        <f>[12]t_aea_co!J89</f>
        <v>22.363584714000002</v>
      </c>
      <c r="L84" s="25">
        <f>[12]t_aea_co!K89</f>
        <v>21.452989453000001</v>
      </c>
      <c r="M84" s="25">
        <f>[12]t_aea_co!L89</f>
        <v>19.690548055000001</v>
      </c>
      <c r="N84" s="25">
        <f>[12]t_aea_co!M89</f>
        <v>17.24852413</v>
      </c>
      <c r="O84" s="25">
        <f>[12]t_aea_co!N89</f>
        <v>15.395217146</v>
      </c>
      <c r="P84" s="25">
        <f>[12]t_aea_co!O89</f>
        <v>15.265778267</v>
      </c>
      <c r="Q84" s="25">
        <f>[12]t_aea_co!P89</f>
        <v>14.444875192</v>
      </c>
    </row>
    <row r="85" spans="1:17" ht="15" customHeight="1" x14ac:dyDescent="0.3">
      <c r="A85" s="6" t="s">
        <v>126</v>
      </c>
      <c r="B85" s="6" t="s">
        <v>127</v>
      </c>
      <c r="C85" s="25">
        <f>[12]t_aea_co!B90</f>
        <v>199.35053472499999</v>
      </c>
      <c r="D85" s="25">
        <f>[12]t_aea_co!C90</f>
        <v>196.703708358</v>
      </c>
      <c r="E85" s="25">
        <f>[12]t_aea_co!D90</f>
        <v>197.49841609999999</v>
      </c>
      <c r="F85" s="25">
        <f>[12]t_aea_co!E90</f>
        <v>178.522640556</v>
      </c>
      <c r="G85" s="25">
        <f>[12]t_aea_co!F90</f>
        <v>175.154288417</v>
      </c>
      <c r="H85" s="25">
        <f>[12]t_aea_co!G90</f>
        <v>167.69627982399999</v>
      </c>
      <c r="I85" s="25">
        <f>[12]t_aea_co!H90</f>
        <v>176.855791235</v>
      </c>
      <c r="J85" s="25">
        <f>[12]t_aea_co!I90</f>
        <v>185.26962219699999</v>
      </c>
      <c r="K85" s="25">
        <f>[12]t_aea_co!J90</f>
        <v>201.29536254499999</v>
      </c>
      <c r="L85" s="25">
        <f>[12]t_aea_co!K90</f>
        <v>240.736591651</v>
      </c>
      <c r="M85" s="25">
        <f>[12]t_aea_co!L90</f>
        <v>243.816111549</v>
      </c>
      <c r="N85" s="25">
        <f>[12]t_aea_co!M90</f>
        <v>244.181405265</v>
      </c>
      <c r="O85" s="25">
        <f>[12]t_aea_co!N90</f>
        <v>183.61116597899999</v>
      </c>
      <c r="P85" s="25">
        <f>[12]t_aea_co!O90</f>
        <v>203.200945066</v>
      </c>
      <c r="Q85" s="25">
        <f>[12]t_aea_co!P90</f>
        <v>196.470337269</v>
      </c>
    </row>
    <row r="86" spans="1:17" ht="15" customHeight="1" x14ac:dyDescent="0.3">
      <c r="A86" s="6" t="s">
        <v>128</v>
      </c>
      <c r="B86" s="6" t="s">
        <v>129</v>
      </c>
      <c r="C86" s="26">
        <f>[12]t_aea_co!B91</f>
        <v>7.5430983510000003</v>
      </c>
      <c r="D86" s="26">
        <f>[12]t_aea_co!C91</f>
        <v>9.4148838870000002</v>
      </c>
      <c r="E86" s="26">
        <f>[12]t_aea_co!D91</f>
        <v>9.5624470039999991</v>
      </c>
      <c r="F86" s="26">
        <f>[12]t_aea_co!E91</f>
        <v>7.0248423789999999</v>
      </c>
      <c r="G86" s="26">
        <f>[12]t_aea_co!F91</f>
        <v>7.459378547</v>
      </c>
      <c r="H86" s="26">
        <f>[12]t_aea_co!G91</f>
        <v>7.2116807959999996</v>
      </c>
      <c r="I86" s="26">
        <f>[12]t_aea_co!H91</f>
        <v>11.562799386</v>
      </c>
      <c r="J86" s="26">
        <f>[12]t_aea_co!I91</f>
        <v>13.110081228</v>
      </c>
      <c r="K86" s="26">
        <f>[12]t_aea_co!J91</f>
        <v>24.429317252000001</v>
      </c>
      <c r="L86" s="26">
        <f>[12]t_aea_co!K91</f>
        <v>28.763176814000001</v>
      </c>
      <c r="M86" s="26">
        <f>[12]t_aea_co!L91</f>
        <v>28.023421632000002</v>
      </c>
      <c r="N86" s="26">
        <f>[12]t_aea_co!M91</f>
        <v>27.395590688999999</v>
      </c>
      <c r="O86" s="26">
        <f>[12]t_aea_co!N91</f>
        <v>25.467281925999998</v>
      </c>
      <c r="P86" s="26">
        <f>[12]t_aea_co!O91</f>
        <v>31.896420889000002</v>
      </c>
      <c r="Q86" s="26">
        <f>[12]t_aea_co!P91</f>
        <v>26.101459132999999</v>
      </c>
    </row>
    <row r="87" spans="1:17" ht="15" customHeight="1" x14ac:dyDescent="0.3">
      <c r="A87" s="6" t="s">
        <v>130</v>
      </c>
      <c r="B87" s="6" t="s">
        <v>131</v>
      </c>
      <c r="C87" s="26">
        <f>[12]t_aea_co!B92</f>
        <v>0</v>
      </c>
      <c r="D87" s="26">
        <f>[12]t_aea_co!C92</f>
        <v>0</v>
      </c>
      <c r="E87" s="26">
        <f>[12]t_aea_co!D92</f>
        <v>0</v>
      </c>
      <c r="F87" s="26">
        <f>[12]t_aea_co!E92</f>
        <v>0</v>
      </c>
      <c r="G87" s="26">
        <f>[12]t_aea_co!F92</f>
        <v>0</v>
      </c>
      <c r="H87" s="26">
        <f>[12]t_aea_co!G92</f>
        <v>0</v>
      </c>
      <c r="I87" s="26">
        <f>[12]t_aea_co!H92</f>
        <v>0</v>
      </c>
      <c r="J87" s="26">
        <f>[12]t_aea_co!I92</f>
        <v>0</v>
      </c>
      <c r="K87" s="26">
        <f>[12]t_aea_co!J92</f>
        <v>0</v>
      </c>
      <c r="L87" s="26">
        <f>[12]t_aea_co!K92</f>
        <v>0</v>
      </c>
      <c r="M87" s="26">
        <f>[12]t_aea_co!L92</f>
        <v>0</v>
      </c>
      <c r="N87" s="26">
        <f>[12]t_aea_co!M92</f>
        <v>0</v>
      </c>
      <c r="O87" s="26">
        <f>[12]t_aea_co!N92</f>
        <v>0</v>
      </c>
      <c r="P87" s="26">
        <f>[12]t_aea_co!O92</f>
        <v>0</v>
      </c>
      <c r="Q87" s="26">
        <f>[12]t_aea_co!P92</f>
        <v>0</v>
      </c>
    </row>
    <row r="88" spans="1:17" ht="15" customHeight="1" x14ac:dyDescent="0.3">
      <c r="A88" s="8" t="s">
        <v>132</v>
      </c>
      <c r="B88" s="8"/>
      <c r="C88" s="27">
        <f>[12]t_aea_co!B93</f>
        <v>180911.91014673701</v>
      </c>
      <c r="D88" s="27">
        <f>[12]t_aea_co!C93</f>
        <v>180401.23362846099</v>
      </c>
      <c r="E88" s="27">
        <f>[12]t_aea_co!D93</f>
        <v>170981.67729473201</v>
      </c>
      <c r="F88" s="27">
        <f>[12]t_aea_co!E93</f>
        <v>137496.041910653</v>
      </c>
      <c r="G88" s="27">
        <f>[12]t_aea_co!F93</f>
        <v>146354.31727807099</v>
      </c>
      <c r="H88" s="27">
        <f>[12]t_aea_co!G93</f>
        <v>150792.08879345999</v>
      </c>
      <c r="I88" s="27">
        <f>[12]t_aea_co!H93</f>
        <v>119712.343849731</v>
      </c>
      <c r="J88" s="27">
        <f>[12]t_aea_co!I93</f>
        <v>126641.46618524101</v>
      </c>
      <c r="K88" s="27">
        <f>[12]t_aea_co!J93</f>
        <v>129870.301002554</v>
      </c>
      <c r="L88" s="27">
        <f>[12]t_aea_co!K93</f>
        <v>120093.919398522</v>
      </c>
      <c r="M88" s="27">
        <f>[12]t_aea_co!L93</f>
        <v>113423.408917061</v>
      </c>
      <c r="N88" s="27">
        <f>[12]t_aea_co!M93</f>
        <v>108792.517785823</v>
      </c>
      <c r="O88" s="27">
        <f>[12]t_aea_co!N93</f>
        <v>94220.381416513002</v>
      </c>
      <c r="P88" s="27">
        <f>[12]t_aea_co!O93</f>
        <v>108080.272532583</v>
      </c>
      <c r="Q88" s="27">
        <f>[12]t_aea_co!P93</f>
        <v>103027.936534084</v>
      </c>
    </row>
    <row r="89" spans="1:17" ht="15" customHeight="1" x14ac:dyDescent="0.3">
      <c r="A89" s="3"/>
      <c r="B89" s="45" t="s">
        <v>133</v>
      </c>
      <c r="C89" s="25">
        <f>[12]t_aea_co!B94</f>
        <v>82462.483655770993</v>
      </c>
      <c r="D89" s="25">
        <f>[12]t_aea_co!C94</f>
        <v>73218.444300788004</v>
      </c>
      <c r="E89" s="25">
        <f>[12]t_aea_co!D94</f>
        <v>64662.599185457002</v>
      </c>
      <c r="F89" s="25">
        <f>[12]t_aea_co!E94</f>
        <v>53416.287633658001</v>
      </c>
      <c r="G89" s="25">
        <f>[12]t_aea_co!F94</f>
        <v>52832.738468561998</v>
      </c>
      <c r="H89" s="25">
        <f>[12]t_aea_co!G94</f>
        <v>47036.593367606998</v>
      </c>
      <c r="I89" s="25">
        <f>[12]t_aea_co!H94</f>
        <v>42169.714433950001</v>
      </c>
      <c r="J89" s="25">
        <f>[12]t_aea_co!I94</f>
        <v>41109.729300901003</v>
      </c>
      <c r="K89" s="25">
        <f>[12]t_aea_co!J94</f>
        <v>38907.837919769998</v>
      </c>
      <c r="L89" s="25">
        <f>[12]t_aea_co!K94</f>
        <v>35197.042959874001</v>
      </c>
      <c r="M89" s="25">
        <f>[12]t_aea_co!L94</f>
        <v>32077.800766108001</v>
      </c>
      <c r="N89" s="25">
        <f>[12]t_aea_co!M94</f>
        <v>30433.357682721002</v>
      </c>
      <c r="O89" s="25">
        <f>[12]t_aea_co!N94</f>
        <v>21818.670689105002</v>
      </c>
      <c r="P89" s="25">
        <f>[12]t_aea_co!O94</f>
        <v>23114.196065550001</v>
      </c>
      <c r="Q89" s="25">
        <f>[12]t_aea_co!P94</f>
        <v>24677.042994792999</v>
      </c>
    </row>
    <row r="90" spans="1:17" ht="15" customHeight="1" x14ac:dyDescent="0.3">
      <c r="A90" s="3"/>
      <c r="B90" s="45" t="s">
        <v>134</v>
      </c>
      <c r="C90" s="25">
        <f>[12]t_aea_co!B95</f>
        <v>70972.753356365007</v>
      </c>
      <c r="D90" s="25">
        <f>[12]t_aea_co!C95</f>
        <v>77947.642763220007</v>
      </c>
      <c r="E90" s="25">
        <f>[12]t_aea_co!D95</f>
        <v>78565.020232765004</v>
      </c>
      <c r="F90" s="25">
        <f>[12]t_aea_co!E95</f>
        <v>55856.378583051002</v>
      </c>
      <c r="G90" s="25">
        <f>[12]t_aea_co!F95</f>
        <v>63639.815969178002</v>
      </c>
      <c r="H90" s="25">
        <f>[12]t_aea_co!G95</f>
        <v>73125.493392852004</v>
      </c>
      <c r="I90" s="25">
        <f>[12]t_aea_co!H95</f>
        <v>49934.429865664999</v>
      </c>
      <c r="J90" s="25">
        <f>[12]t_aea_co!I95</f>
        <v>57165.809982239</v>
      </c>
      <c r="K90" s="25">
        <f>[12]t_aea_co!J95</f>
        <v>61914.792856038002</v>
      </c>
      <c r="L90" s="25">
        <f>[12]t_aea_co!K95</f>
        <v>56911.002778458002</v>
      </c>
      <c r="M90" s="25">
        <f>[12]t_aea_co!L95</f>
        <v>53977.417873350998</v>
      </c>
      <c r="N90" s="25">
        <f>[12]t_aea_co!M95</f>
        <v>50921.831549718998</v>
      </c>
      <c r="O90" s="25">
        <f>[12]t_aea_co!N95</f>
        <v>45520.177903648997</v>
      </c>
      <c r="P90" s="25">
        <f>[12]t_aea_co!O95</f>
        <v>56205.374818595999</v>
      </c>
      <c r="Q90" s="25">
        <f>[12]t_aea_co!P95</f>
        <v>51557.995640581998</v>
      </c>
    </row>
    <row r="91" spans="1:17" ht="15" customHeight="1" thickBot="1" x14ac:dyDescent="0.35">
      <c r="A91" s="4"/>
      <c r="B91" s="46" t="s">
        <v>135</v>
      </c>
      <c r="C91" s="25">
        <f>[12]t_aea_co!B96</f>
        <v>27476.673134601999</v>
      </c>
      <c r="D91" s="25">
        <f>[12]t_aea_co!C96</f>
        <v>29235.146564454</v>
      </c>
      <c r="E91" s="25">
        <f>[12]t_aea_co!D96</f>
        <v>27754.05787651</v>
      </c>
      <c r="F91" s="25">
        <f>[12]t_aea_co!E96</f>
        <v>28223.375693943999</v>
      </c>
      <c r="G91" s="25">
        <f>[12]t_aea_co!F96</f>
        <v>29881.76284033</v>
      </c>
      <c r="H91" s="25">
        <f>[12]t_aea_co!G96</f>
        <v>30630.002033001001</v>
      </c>
      <c r="I91" s="25">
        <f>[12]t_aea_co!H96</f>
        <v>27608.199550116002</v>
      </c>
      <c r="J91" s="25">
        <f>[12]t_aea_co!I96</f>
        <v>28365.926902102001</v>
      </c>
      <c r="K91" s="25">
        <f>[12]t_aea_co!J96</f>
        <v>29047.670226745999</v>
      </c>
      <c r="L91" s="25">
        <f>[12]t_aea_co!K96</f>
        <v>27985.873660189998</v>
      </c>
      <c r="M91" s="25">
        <f>[12]t_aea_co!L96</f>
        <v>27368.190277600999</v>
      </c>
      <c r="N91" s="25">
        <f>[12]t_aea_co!M96</f>
        <v>27437.328553382002</v>
      </c>
      <c r="O91" s="25">
        <f>[12]t_aea_co!N96</f>
        <v>26881.532823759</v>
      </c>
      <c r="P91" s="25">
        <f>[12]t_aea_co!O96</f>
        <v>28760.701648438</v>
      </c>
      <c r="Q91" s="25">
        <f>[12]t_aea_co!P96</f>
        <v>26792.897898709001</v>
      </c>
    </row>
    <row r="92" spans="1:17" ht="15" customHeight="1" thickTop="1" thickBot="1" x14ac:dyDescent="0.35">
      <c r="A92" s="9" t="s">
        <v>136</v>
      </c>
      <c r="B92" s="9"/>
      <c r="C92" s="28">
        <f>[12]t_aea_co!B97</f>
        <v>609128.91594121396</v>
      </c>
      <c r="D92" s="28">
        <f>[12]t_aea_co!C97</f>
        <v>418950.977912742</v>
      </c>
      <c r="E92" s="28">
        <f>[12]t_aea_co!D97</f>
        <v>492541.04886581999</v>
      </c>
      <c r="F92" s="28">
        <f>[12]t_aea_co!E97</f>
        <v>394585.73306214903</v>
      </c>
      <c r="G92" s="28">
        <f>[12]t_aea_co!F97</f>
        <v>342481.28009776998</v>
      </c>
      <c r="H92" s="28">
        <f>[12]t_aea_co!G97</f>
        <v>513343.15272936202</v>
      </c>
      <c r="I92" s="28">
        <f>[12]t_aea_co!H97</f>
        <v>320565.15141411999</v>
      </c>
      <c r="J92" s="28">
        <f>[12]t_aea_co!I97</f>
        <v>368835.41578388098</v>
      </c>
      <c r="K92" s="28">
        <f>[12]t_aea_co!J97</f>
        <v>353999.264023297</v>
      </c>
      <c r="L92" s="28">
        <f>[12]t_aea_co!K97</f>
        <v>288389.17310021003</v>
      </c>
      <c r="M92" s="28">
        <f>[12]t_aea_co!L97</f>
        <v>331866.60659161001</v>
      </c>
      <c r="N92" s="28">
        <f>[12]t_aea_co!M97</f>
        <v>364117.61059465201</v>
      </c>
      <c r="O92" s="28">
        <f>[12]t_aea_co!N97</f>
        <v>263404.67362247698</v>
      </c>
      <c r="P92" s="28">
        <f>[12]t_aea_co!O97</f>
        <v>275242.56892428698</v>
      </c>
      <c r="Q92" s="28">
        <f>[12]t_aea_co!P97</f>
        <v>269769.30320501502</v>
      </c>
    </row>
    <row r="93" spans="1:17" ht="15" customHeight="1" thickTop="1" x14ac:dyDescent="0.3">
      <c r="A93" s="3"/>
      <c r="B93" s="11" t="s">
        <v>137</v>
      </c>
      <c r="C93" s="25">
        <f>[12]t_aea_co!B98</f>
        <v>10601.110362175001</v>
      </c>
      <c r="D93" s="25">
        <f>[12]t_aea_co!C98</f>
        <v>10898.895863883001</v>
      </c>
      <c r="E93" s="25">
        <f>[12]t_aea_co!D98</f>
        <v>10801.667714858</v>
      </c>
      <c r="F93" s="25">
        <f>[12]t_aea_co!E98</f>
        <v>9047.3193167059999</v>
      </c>
      <c r="G93" s="25">
        <f>[12]t_aea_co!F98</f>
        <v>8416.5038424279992</v>
      </c>
      <c r="H93" s="25">
        <f>[12]t_aea_co!G98</f>
        <v>7497.7954247369998</v>
      </c>
      <c r="I93" s="25">
        <f>[12]t_aea_co!H98</f>
        <v>6880.7292238440004</v>
      </c>
      <c r="J93" s="25">
        <f>[12]t_aea_co!I98</f>
        <v>6687.2530241599998</v>
      </c>
      <c r="K93" s="25">
        <f>[12]t_aea_co!J98</f>
        <v>6540.6473589779998</v>
      </c>
      <c r="L93" s="25">
        <f>[12]t_aea_co!K98</f>
        <v>7358.2751779359996</v>
      </c>
      <c r="M93" s="25">
        <f>[12]t_aea_co!L98</f>
        <v>6999.0484388240002</v>
      </c>
      <c r="N93" s="25">
        <f>[12]t_aea_co!M98</f>
        <v>6562.6589764299997</v>
      </c>
      <c r="O93" s="25">
        <f>[12]t_aea_co!N98</f>
        <v>4975.6901943840003</v>
      </c>
      <c r="P93" s="25">
        <f>[12]t_aea_co!O98</f>
        <v>5010.7979763869998</v>
      </c>
      <c r="Q93" s="25">
        <f>[12]t_aea_co!P98</f>
        <v>5192.7107926150002</v>
      </c>
    </row>
    <row r="94" spans="1:17" ht="15" customHeight="1" x14ac:dyDescent="0.3">
      <c r="A94" s="16" t="s">
        <v>138</v>
      </c>
      <c r="B94" s="1" t="s">
        <v>139</v>
      </c>
      <c r="C94" s="25">
        <f>[12]t_aea_co!B99</f>
        <v>0</v>
      </c>
      <c r="D94" s="25">
        <f>[12]t_aea_co!C99</f>
        <v>0</v>
      </c>
      <c r="E94" s="25">
        <f>[12]t_aea_co!D99</f>
        <v>0</v>
      </c>
      <c r="F94" s="25">
        <f>[12]t_aea_co!E99</f>
        <v>0</v>
      </c>
      <c r="G94" s="25">
        <f>[12]t_aea_co!F99</f>
        <v>0</v>
      </c>
      <c r="H94" s="25">
        <f>[12]t_aea_co!G99</f>
        <v>0</v>
      </c>
      <c r="I94" s="25">
        <f>[12]t_aea_co!H99</f>
        <v>0</v>
      </c>
      <c r="J94" s="25">
        <f>[12]t_aea_co!I99</f>
        <v>0</v>
      </c>
      <c r="K94" s="25">
        <f>[12]t_aea_co!J99</f>
        <v>0</v>
      </c>
      <c r="L94" s="25">
        <f>[12]t_aea_co!K99</f>
        <v>0</v>
      </c>
      <c r="M94" s="25">
        <f>[12]t_aea_co!L99</f>
        <v>0</v>
      </c>
      <c r="N94" s="25">
        <f>[12]t_aea_co!M99</f>
        <v>0</v>
      </c>
      <c r="O94" s="25">
        <f>[12]t_aea_co!N99</f>
        <v>0</v>
      </c>
      <c r="P94" s="25">
        <f>[12]t_aea_co!O99</f>
        <v>0</v>
      </c>
      <c r="Q94" s="25">
        <f>[12]t_aea_co!P99</f>
        <v>0</v>
      </c>
    </row>
    <row r="95" spans="1:17" ht="15" customHeight="1" x14ac:dyDescent="0.3">
      <c r="A95" s="16" t="s">
        <v>138</v>
      </c>
      <c r="B95" s="1" t="s">
        <v>140</v>
      </c>
      <c r="C95" s="25">
        <f>[12]t_aea_co!B100</f>
        <v>9395.6299999999992</v>
      </c>
      <c r="D95" s="25">
        <f>[12]t_aea_co!C100</f>
        <v>9926.2999999999993</v>
      </c>
      <c r="E95" s="25">
        <f>[12]t_aea_co!D100</f>
        <v>9789.0499999999993</v>
      </c>
      <c r="F95" s="25">
        <f>[12]t_aea_co!E100</f>
        <v>8124.05</v>
      </c>
      <c r="G95" s="25">
        <f>[12]t_aea_co!F100</f>
        <v>7611.07</v>
      </c>
      <c r="H95" s="25">
        <f>[12]t_aea_co!G100</f>
        <v>6720.76</v>
      </c>
      <c r="I95" s="25">
        <f>[12]t_aea_co!H100</f>
        <v>6132.7</v>
      </c>
      <c r="J95" s="25">
        <f>[12]t_aea_co!I100</f>
        <v>5990.63</v>
      </c>
      <c r="K95" s="25">
        <f>[12]t_aea_co!J100</f>
        <v>5869.46</v>
      </c>
      <c r="L95" s="25">
        <f>[12]t_aea_co!K100</f>
        <v>6725.14</v>
      </c>
      <c r="M95" s="25">
        <f>[12]t_aea_co!L100</f>
        <v>6233.13</v>
      </c>
      <c r="N95" s="25">
        <f>[12]t_aea_co!M100</f>
        <v>5811.53</v>
      </c>
      <c r="O95" s="25">
        <f>[12]t_aea_co!N100</f>
        <v>4253.3999999999996</v>
      </c>
      <c r="P95" s="25">
        <f>[12]t_aea_co!O100</f>
        <v>4320</v>
      </c>
      <c r="Q95" s="25">
        <f>[12]t_aea_co!P100</f>
        <v>4491.1899999999996</v>
      </c>
    </row>
    <row r="96" spans="1:17" ht="15" customHeight="1" x14ac:dyDescent="0.3">
      <c r="A96" s="16" t="s">
        <v>138</v>
      </c>
      <c r="B96" s="1" t="s">
        <v>141</v>
      </c>
      <c r="C96" s="25">
        <f>[12]t_aea_co!B101</f>
        <v>1205.480362175</v>
      </c>
      <c r="D96" s="25">
        <f>[12]t_aea_co!C101</f>
        <v>972.59586388299999</v>
      </c>
      <c r="E96" s="25">
        <f>[12]t_aea_co!D101</f>
        <v>1012.617714858</v>
      </c>
      <c r="F96" s="25">
        <f>[12]t_aea_co!E101</f>
        <v>923.26931670600004</v>
      </c>
      <c r="G96" s="25">
        <f>[12]t_aea_co!F101</f>
        <v>805.43384242800005</v>
      </c>
      <c r="H96" s="25">
        <f>[12]t_aea_co!G101</f>
        <v>777.03542473699997</v>
      </c>
      <c r="I96" s="25">
        <f>[12]t_aea_co!H101</f>
        <v>748.02922384399994</v>
      </c>
      <c r="J96" s="25">
        <f>[12]t_aea_co!I101</f>
        <v>696.62302416</v>
      </c>
      <c r="K96" s="25">
        <f>[12]t_aea_co!J101</f>
        <v>671.18735897800002</v>
      </c>
      <c r="L96" s="25">
        <f>[12]t_aea_co!K101</f>
        <v>633.13517793599999</v>
      </c>
      <c r="M96" s="25">
        <f>[12]t_aea_co!L101</f>
        <v>765.91843882399996</v>
      </c>
      <c r="N96" s="25">
        <f>[12]t_aea_co!M101</f>
        <v>751.12897642999997</v>
      </c>
      <c r="O96" s="25">
        <f>[12]t_aea_co!N101</f>
        <v>722.29019438399996</v>
      </c>
      <c r="P96" s="25">
        <f>[12]t_aea_co!O101</f>
        <v>690.79797638699995</v>
      </c>
      <c r="Q96" s="25">
        <f>[12]t_aea_co!P101</f>
        <v>701.520792615</v>
      </c>
    </row>
    <row r="97" spans="1:17" ht="15" customHeight="1" x14ac:dyDescent="0.3">
      <c r="A97" s="16" t="s">
        <v>138</v>
      </c>
      <c r="B97" s="1" t="s">
        <v>142</v>
      </c>
      <c r="C97" s="25">
        <f>[12]t_aea_co!B102</f>
        <v>0</v>
      </c>
      <c r="D97" s="25">
        <f>[12]t_aea_co!C102</f>
        <v>0</v>
      </c>
      <c r="E97" s="25">
        <f>[12]t_aea_co!D102</f>
        <v>0</v>
      </c>
      <c r="F97" s="25">
        <f>[12]t_aea_co!E102</f>
        <v>0</v>
      </c>
      <c r="G97" s="25">
        <f>[12]t_aea_co!F102</f>
        <v>0</v>
      </c>
      <c r="H97" s="25">
        <f>[12]t_aea_co!G102</f>
        <v>0</v>
      </c>
      <c r="I97" s="25">
        <f>[12]t_aea_co!H102</f>
        <v>0</v>
      </c>
      <c r="J97" s="25">
        <f>[12]t_aea_co!I102</f>
        <v>0</v>
      </c>
      <c r="K97" s="25">
        <f>[12]t_aea_co!J102</f>
        <v>0</v>
      </c>
      <c r="L97" s="25">
        <f>[12]t_aea_co!K102</f>
        <v>0</v>
      </c>
      <c r="M97" s="25">
        <f>[12]t_aea_co!L102</f>
        <v>0</v>
      </c>
      <c r="N97" s="25">
        <f>[12]t_aea_co!M102</f>
        <v>0</v>
      </c>
      <c r="O97" s="25">
        <f>[12]t_aea_co!N102</f>
        <v>0</v>
      </c>
      <c r="P97" s="25">
        <f>[12]t_aea_co!O102</f>
        <v>0</v>
      </c>
      <c r="Q97" s="25">
        <f>[12]t_aea_co!P102</f>
        <v>0</v>
      </c>
    </row>
    <row r="98" spans="1:17" ht="15" customHeight="1" x14ac:dyDescent="0.3">
      <c r="A98" s="17"/>
      <c r="B98" s="11" t="s">
        <v>143</v>
      </c>
      <c r="C98" s="25">
        <f>[12]t_aea_co!B103</f>
        <v>10262.042667010001</v>
      </c>
      <c r="D98" s="25">
        <f>[12]t_aea_co!C103</f>
        <v>9302.5741929619999</v>
      </c>
      <c r="E98" s="25">
        <f>[12]t_aea_co!D103</f>
        <v>9770.4412494349999</v>
      </c>
      <c r="F98" s="25">
        <f>[12]t_aea_co!E103</f>
        <v>8665.3674553929995</v>
      </c>
      <c r="G98" s="25">
        <f>[12]t_aea_co!F103</f>
        <v>8364.1907877729991</v>
      </c>
      <c r="H98" s="25">
        <f>[12]t_aea_co!G103</f>
        <v>7055.0726663960004</v>
      </c>
      <c r="I98" s="25">
        <f>[12]t_aea_co!H103</f>
        <v>7079.0844936679996</v>
      </c>
      <c r="J98" s="25">
        <f>[12]t_aea_co!I103</f>
        <v>7162.6613605100001</v>
      </c>
      <c r="K98" s="25">
        <f>[12]t_aea_co!J103</f>
        <v>6777.7139642960001</v>
      </c>
      <c r="L98" s="25">
        <f>[12]t_aea_co!K103</f>
        <v>8196.8999076849996</v>
      </c>
      <c r="M98" s="25">
        <f>[12]t_aea_co!L103</f>
        <v>7697.6649356990001</v>
      </c>
      <c r="N98" s="25">
        <f>[12]t_aea_co!M103</f>
        <v>6814.1252016850003</v>
      </c>
      <c r="O98" s="25">
        <f>[12]t_aea_co!N103</f>
        <v>5206.0029691760001</v>
      </c>
      <c r="P98" s="25">
        <f>[12]t_aea_co!O103</f>
        <v>4961.546675781</v>
      </c>
      <c r="Q98" s="25">
        <f>[12]t_aea_co!P103</f>
        <v>4936.8307825660004</v>
      </c>
    </row>
    <row r="99" spans="1:17" ht="15" customHeight="1" x14ac:dyDescent="0.3">
      <c r="A99" s="16" t="s">
        <v>144</v>
      </c>
      <c r="B99" s="1" t="s">
        <v>140</v>
      </c>
      <c r="C99" s="25">
        <f>[12]t_aea_co!B104</f>
        <v>9873.7000000000007</v>
      </c>
      <c r="D99" s="25">
        <f>[12]t_aea_co!C104</f>
        <v>8989.0400000000009</v>
      </c>
      <c r="E99" s="25">
        <f>[12]t_aea_co!D104</f>
        <v>9386.09</v>
      </c>
      <c r="F99" s="25">
        <f>[12]t_aea_co!E104</f>
        <v>8278.19</v>
      </c>
      <c r="G99" s="25">
        <f>[12]t_aea_co!F104</f>
        <v>7957.91</v>
      </c>
      <c r="H99" s="25">
        <f>[12]t_aea_co!G104</f>
        <v>6673.14</v>
      </c>
      <c r="I99" s="25">
        <f>[12]t_aea_co!H104</f>
        <v>6714.66</v>
      </c>
      <c r="J99" s="25">
        <f>[12]t_aea_co!I104</f>
        <v>6808.13</v>
      </c>
      <c r="K99" s="25">
        <f>[12]t_aea_co!J104</f>
        <v>6407.62</v>
      </c>
      <c r="L99" s="25">
        <f>[12]t_aea_co!K104</f>
        <v>7820.78</v>
      </c>
      <c r="M99" s="25">
        <f>[12]t_aea_co!L104</f>
        <v>7293.26</v>
      </c>
      <c r="N99" s="25">
        <f>[12]t_aea_co!M104</f>
        <v>6429.96</v>
      </c>
      <c r="O99" s="25">
        <f>[12]t_aea_co!N104</f>
        <v>4830.8599999999997</v>
      </c>
      <c r="P99" s="25">
        <f>[12]t_aea_co!O104</f>
        <v>4572.6099999999997</v>
      </c>
      <c r="Q99" s="25">
        <f>[12]t_aea_co!P104</f>
        <v>4536.79</v>
      </c>
    </row>
    <row r="100" spans="1:17" ht="15" customHeight="1" x14ac:dyDescent="0.3">
      <c r="A100" s="16" t="s">
        <v>144</v>
      </c>
      <c r="B100" s="1" t="s">
        <v>141</v>
      </c>
      <c r="C100" s="25">
        <f>[12]t_aea_co!B105</f>
        <v>388.34266701000001</v>
      </c>
      <c r="D100" s="25">
        <f>[12]t_aea_co!C105</f>
        <v>313.53419296200002</v>
      </c>
      <c r="E100" s="25">
        <f>[12]t_aea_co!D105</f>
        <v>384.351249435</v>
      </c>
      <c r="F100" s="25">
        <f>[12]t_aea_co!E105</f>
        <v>387.177455393</v>
      </c>
      <c r="G100" s="25">
        <f>[12]t_aea_co!F105</f>
        <v>406.28078777299999</v>
      </c>
      <c r="H100" s="25">
        <f>[12]t_aea_co!G105</f>
        <v>381.932666396</v>
      </c>
      <c r="I100" s="25">
        <f>[12]t_aea_co!H105</f>
        <v>364.42449366800003</v>
      </c>
      <c r="J100" s="25">
        <f>[12]t_aea_co!I105</f>
        <v>354.53136051000001</v>
      </c>
      <c r="K100" s="25">
        <f>[12]t_aea_co!J105</f>
        <v>370.09396429600002</v>
      </c>
      <c r="L100" s="25">
        <f>[12]t_aea_co!K105</f>
        <v>376.11990768499999</v>
      </c>
      <c r="M100" s="25">
        <f>[12]t_aea_co!L105</f>
        <v>404.40493569900002</v>
      </c>
      <c r="N100" s="25">
        <f>[12]t_aea_co!M105</f>
        <v>384.165201685</v>
      </c>
      <c r="O100" s="25">
        <f>[12]t_aea_co!N105</f>
        <v>375.14296917600001</v>
      </c>
      <c r="P100" s="25">
        <f>[12]t_aea_co!O105</f>
        <v>388.93667578100002</v>
      </c>
      <c r="Q100" s="25">
        <f>[12]t_aea_co!P105</f>
        <v>400.04078256600002</v>
      </c>
    </row>
    <row r="101" spans="1:17" ht="15" customHeight="1" x14ac:dyDescent="0.3">
      <c r="A101" s="16" t="s">
        <v>144</v>
      </c>
      <c r="B101" s="1" t="s">
        <v>142</v>
      </c>
      <c r="C101" s="25">
        <f>[12]t_aea_co!B106</f>
        <v>0</v>
      </c>
      <c r="D101" s="25">
        <f>[12]t_aea_co!C106</f>
        <v>0</v>
      </c>
      <c r="E101" s="25">
        <f>[12]t_aea_co!D106</f>
        <v>0</v>
      </c>
      <c r="F101" s="25">
        <f>[12]t_aea_co!E106</f>
        <v>0</v>
      </c>
      <c r="G101" s="25">
        <f>[12]t_aea_co!F106</f>
        <v>0</v>
      </c>
      <c r="H101" s="25">
        <f>[12]t_aea_co!G106</f>
        <v>0</v>
      </c>
      <c r="I101" s="25">
        <f>[12]t_aea_co!H106</f>
        <v>0</v>
      </c>
      <c r="J101" s="25">
        <f>[12]t_aea_co!I106</f>
        <v>0</v>
      </c>
      <c r="K101" s="25">
        <f>[12]t_aea_co!J106</f>
        <v>0</v>
      </c>
      <c r="L101" s="25">
        <f>[12]t_aea_co!K106</f>
        <v>0</v>
      </c>
      <c r="M101" s="25">
        <f>[12]t_aea_co!L106</f>
        <v>0</v>
      </c>
      <c r="N101" s="25">
        <f>[12]t_aea_co!M106</f>
        <v>0</v>
      </c>
      <c r="O101" s="25">
        <f>[12]t_aea_co!N106</f>
        <v>0</v>
      </c>
      <c r="P101" s="25">
        <f>[12]t_aea_co!O106</f>
        <v>0</v>
      </c>
      <c r="Q101" s="25">
        <f>[12]t_aea_co!P106</f>
        <v>0</v>
      </c>
    </row>
    <row r="102" spans="1:17" ht="15" customHeight="1" x14ac:dyDescent="0.3">
      <c r="A102" s="49" t="s">
        <v>221</v>
      </c>
      <c r="B102" s="49"/>
      <c r="C102" s="29">
        <f>[12]t_aea_co!B107</f>
        <v>11752.120590271999</v>
      </c>
      <c r="D102" s="29">
        <f>[12]t_aea_co!C107</f>
        <v>10178.811031829</v>
      </c>
      <c r="E102" s="29">
        <f>[12]t_aea_co!D107</f>
        <v>4794.2769111320004</v>
      </c>
      <c r="F102" s="29">
        <f>[12]t_aea_co!E107</f>
        <v>4935.4360189210001</v>
      </c>
      <c r="G102" s="29">
        <f>[12]t_aea_co!F107</f>
        <v>148.51807161100001</v>
      </c>
      <c r="H102" s="29">
        <f>[12]t_aea_co!G107</f>
        <v>669.66143371199996</v>
      </c>
      <c r="I102" s="29">
        <f>[12]t_aea_co!H107</f>
        <v>-1310.9279123030001</v>
      </c>
      <c r="J102" s="29">
        <f>[12]t_aea_co!I107</f>
        <v>-1123.4501930450001</v>
      </c>
      <c r="K102" s="29">
        <f>[12]t_aea_co!J107</f>
        <v>-4135.6695657760001</v>
      </c>
      <c r="L102" s="29">
        <f>[12]t_aea_co!K107</f>
        <v>-7092.8342761619997</v>
      </c>
      <c r="M102" s="29">
        <f>[12]t_aea_co!L107</f>
        <v>-8011.1472321789997</v>
      </c>
      <c r="N102" s="29">
        <f>[12]t_aea_co!M107</f>
        <v>-9640.5935620590008</v>
      </c>
      <c r="O102" s="29">
        <f>[12]t_aea_co!N107</f>
        <v>-1785.7949174329999</v>
      </c>
      <c r="P102" s="29">
        <f>[12]t_aea_co!O107</f>
        <v>-720.15487808800003</v>
      </c>
      <c r="Q102" s="29">
        <f>[12]t_aea_co!P107</f>
        <v>-5745.5519397190001</v>
      </c>
    </row>
    <row r="103" spans="1:17" ht="15" customHeight="1" thickBot="1" x14ac:dyDescent="0.35">
      <c r="A103" s="23" t="s">
        <v>146</v>
      </c>
      <c r="B103" s="20"/>
      <c r="C103" s="30">
        <f>[12]t_aea_co!B108</f>
        <v>620541.96883632103</v>
      </c>
      <c r="D103" s="30">
        <f>[12]t_aea_co!C108</f>
        <v>427533.46727364999</v>
      </c>
      <c r="E103" s="30">
        <f>[12]t_aea_co!D108</f>
        <v>496304.09931153001</v>
      </c>
      <c r="F103" s="30">
        <f>[12]t_aea_co!E108</f>
        <v>399139.21721975697</v>
      </c>
      <c r="G103" s="30">
        <f>[12]t_aea_co!F108</f>
        <v>342577.48511472601</v>
      </c>
      <c r="H103" s="30">
        <f>[12]t_aea_co!G108</f>
        <v>513570.091404734</v>
      </c>
      <c r="I103" s="30">
        <f>[12]t_aea_co!H108</f>
        <v>319452.57877164002</v>
      </c>
      <c r="J103" s="30">
        <f>[12]t_aea_co!I108</f>
        <v>368187.37392718502</v>
      </c>
      <c r="K103" s="30">
        <f>[12]t_aea_co!J108</f>
        <v>350100.66106284002</v>
      </c>
      <c r="L103" s="30">
        <f>[12]t_aea_co!K108</f>
        <v>282134.96355379699</v>
      </c>
      <c r="M103" s="30">
        <f>[12]t_aea_co!L108</f>
        <v>324554.07585630601</v>
      </c>
      <c r="N103" s="30">
        <f>[12]t_aea_co!M108</f>
        <v>354728.483257849</v>
      </c>
      <c r="O103" s="30">
        <f>[12]t_aea_co!N108</f>
        <v>261849.191479837</v>
      </c>
      <c r="P103" s="30">
        <f>[12]t_aea_co!O108</f>
        <v>274473.162745593</v>
      </c>
      <c r="Q103" s="30">
        <f>[12]t_aea_co!P108</f>
        <v>263767.87125524599</v>
      </c>
    </row>
    <row r="104" spans="1:17" ht="15" thickTop="1" x14ac:dyDescent="0.3">
      <c r="A104" s="10"/>
    </row>
  </sheetData>
  <mergeCells count="1">
    <mergeCell ref="A102:B102"/>
  </mergeCells>
  <pageMargins left="0.7" right="0.7" top="0.75" bottom="0.75" header="0.3" footer="0.3"/>
  <pageSetup paperSize="9" scale="68" fitToHeight="0" orientation="landscape" horizontalDpi="4294967294" verticalDpi="429496729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5">
    <pageSetUpPr fitToPage="1"/>
  </sheetPr>
  <dimension ref="A1:W104"/>
  <sheetViews>
    <sheetView workbookViewId="0">
      <pane xSplit="2" ySplit="1" topLeftCell="E84" activePane="bottomRight" state="frozen"/>
      <selection activeCell="C2" sqref="C2"/>
      <selection pane="topRight" activeCell="C2" sqref="C2"/>
      <selection pane="bottomLeft" activeCell="C2" sqref="C2"/>
      <selection pane="bottomRight" activeCell="S1" sqref="S1:U1048576"/>
    </sheetView>
  </sheetViews>
  <sheetFormatPr defaultRowHeight="14.4" x14ac:dyDescent="0.3"/>
  <cols>
    <col min="1" max="1" width="9.88671875" customWidth="1"/>
    <col min="2" max="2" width="80.6640625" customWidth="1"/>
    <col min="3" max="17" width="10.6640625" customWidth="1"/>
  </cols>
  <sheetData>
    <row r="1" spans="1:17" s="12" customFormat="1" ht="33" customHeight="1" thickTop="1" thickBot="1" x14ac:dyDescent="0.35">
      <c r="A1" s="51" t="s">
        <v>204</v>
      </c>
      <c r="B1" s="51"/>
      <c r="C1" s="12">
        <v>2008</v>
      </c>
      <c r="D1" s="12">
        <v>2009</v>
      </c>
      <c r="E1" s="12">
        <v>2010</v>
      </c>
      <c r="F1" s="12">
        <v>2011</v>
      </c>
      <c r="G1" s="12">
        <v>2012</v>
      </c>
      <c r="H1" s="12">
        <v>2013</v>
      </c>
      <c r="I1" s="12">
        <v>2014</v>
      </c>
      <c r="J1" s="12">
        <v>2015</v>
      </c>
      <c r="K1" s="12">
        <v>2016</v>
      </c>
      <c r="L1" s="12">
        <v>2017</v>
      </c>
      <c r="M1" s="12">
        <v>2018</v>
      </c>
      <c r="N1" s="12">
        <v>2019</v>
      </c>
      <c r="O1" s="12">
        <v>2020</v>
      </c>
      <c r="P1" s="12">
        <v>2021</v>
      </c>
      <c r="Q1" s="12">
        <v>2022</v>
      </c>
    </row>
    <row r="2" spans="1:17" ht="15" customHeight="1" thickTop="1" x14ac:dyDescent="0.3">
      <c r="A2" s="5" t="s">
        <v>195</v>
      </c>
      <c r="C2" s="24">
        <f>[13]t_aea_pm10!B7</f>
        <v>25294.102820118998</v>
      </c>
      <c r="D2" s="24">
        <f>[13]t_aea_pm10!C7</f>
        <v>19506.759155537999</v>
      </c>
      <c r="E2" s="24">
        <f>[13]t_aea_pm10!D7</f>
        <v>26985.704836836001</v>
      </c>
      <c r="F2" s="24">
        <f>[13]t_aea_pm10!E7</f>
        <v>19893.764514565999</v>
      </c>
      <c r="G2" s="24">
        <f>[13]t_aea_pm10!F7</f>
        <v>19463.759669416999</v>
      </c>
      <c r="H2" s="24">
        <f>[13]t_aea_pm10!G7</f>
        <v>19255.56701002</v>
      </c>
      <c r="I2" s="24">
        <f>[13]t_aea_pm10!H7</f>
        <v>18755.721303407001</v>
      </c>
      <c r="J2" s="24">
        <f>[13]t_aea_pm10!I7</f>
        <v>18906.747635025</v>
      </c>
      <c r="K2" s="24">
        <f>[13]t_aea_pm10!J7</f>
        <v>19070.371663753998</v>
      </c>
      <c r="L2" s="24">
        <f>[13]t_aea_pm10!K7</f>
        <v>18818.16822318</v>
      </c>
      <c r="M2" s="24">
        <f>[13]t_aea_pm10!L7</f>
        <v>19336.590970394998</v>
      </c>
      <c r="N2" s="24">
        <f>[13]t_aea_pm10!M7</f>
        <v>17215.788535002001</v>
      </c>
      <c r="O2" s="24">
        <f>[13]t_aea_pm10!N7</f>
        <v>18803.708518029998</v>
      </c>
      <c r="P2" s="24">
        <f>[13]t_aea_pm10!O7</f>
        <v>19089.396337679998</v>
      </c>
      <c r="Q2" s="24">
        <f>[13]t_aea_pm10!P7</f>
        <v>18272.717464475001</v>
      </c>
    </row>
    <row r="3" spans="1:17" ht="15" customHeight="1" x14ac:dyDescent="0.3">
      <c r="A3" s="6" t="s">
        <v>0</v>
      </c>
      <c r="B3" s="6"/>
      <c r="C3" s="25">
        <f>[13]t_aea_pm10!B8</f>
        <v>3898.570373815</v>
      </c>
      <c r="D3" s="25">
        <f>[13]t_aea_pm10!C8</f>
        <v>3772.6449152219998</v>
      </c>
      <c r="E3" s="25">
        <f>[13]t_aea_pm10!D8</f>
        <v>3725.774648176</v>
      </c>
      <c r="F3" s="25">
        <f>[13]t_aea_pm10!E8</f>
        <v>3555.7612669519999</v>
      </c>
      <c r="G3" s="25">
        <f>[13]t_aea_pm10!F8</f>
        <v>3703.761237189</v>
      </c>
      <c r="H3" s="25">
        <f>[13]t_aea_pm10!G8</f>
        <v>3644.3288122419999</v>
      </c>
      <c r="I3" s="25">
        <f>[13]t_aea_pm10!H8</f>
        <v>3658.9886131479998</v>
      </c>
      <c r="J3" s="25">
        <f>[13]t_aea_pm10!I8</f>
        <v>3823.3743089919999</v>
      </c>
      <c r="K3" s="25">
        <f>[13]t_aea_pm10!J8</f>
        <v>3886.854879259</v>
      </c>
      <c r="L3" s="25">
        <f>[13]t_aea_pm10!K8</f>
        <v>3753.6123953229999</v>
      </c>
      <c r="M3" s="25">
        <f>[13]t_aea_pm10!L8</f>
        <v>3810.9955163919999</v>
      </c>
      <c r="N3" s="25">
        <f>[13]t_aea_pm10!M8</f>
        <v>3825.7206108370001</v>
      </c>
      <c r="O3" s="25">
        <f>[13]t_aea_pm10!N8</f>
        <v>3827.886044631</v>
      </c>
      <c r="P3" s="25">
        <f>[13]t_aea_pm10!O8</f>
        <v>3828.285998238</v>
      </c>
      <c r="Q3" s="25">
        <f>[13]t_aea_pm10!P8</f>
        <v>3762.2497754569999</v>
      </c>
    </row>
    <row r="4" spans="1:17" ht="15" customHeight="1" x14ac:dyDescent="0.3">
      <c r="A4" s="6" t="s">
        <v>1</v>
      </c>
      <c r="B4" s="6" t="s">
        <v>2</v>
      </c>
      <c r="C4" s="25">
        <f>[13]t_aea_pm10!B9</f>
        <v>3790.8937729939998</v>
      </c>
      <c r="D4" s="25">
        <f>[13]t_aea_pm10!C9</f>
        <v>3684.0750450740002</v>
      </c>
      <c r="E4" s="25">
        <f>[13]t_aea_pm10!D9</f>
        <v>3644.5826776630001</v>
      </c>
      <c r="F4" s="25">
        <f>[13]t_aea_pm10!E9</f>
        <v>3481.2683622720001</v>
      </c>
      <c r="G4" s="25">
        <f>[13]t_aea_pm10!F9</f>
        <v>3632.1296978139999</v>
      </c>
      <c r="H4" s="25">
        <f>[13]t_aea_pm10!G9</f>
        <v>3574.2260023819999</v>
      </c>
      <c r="I4" s="25">
        <f>[13]t_aea_pm10!H9</f>
        <v>3591.3119491759999</v>
      </c>
      <c r="J4" s="25">
        <f>[13]t_aea_pm10!I9</f>
        <v>3750.893162197</v>
      </c>
      <c r="K4" s="25">
        <f>[13]t_aea_pm10!J9</f>
        <v>3819.851046538</v>
      </c>
      <c r="L4" s="25">
        <f>[13]t_aea_pm10!K9</f>
        <v>3685.6847320890001</v>
      </c>
      <c r="M4" s="25">
        <f>[13]t_aea_pm10!L9</f>
        <v>3747.166665144</v>
      </c>
      <c r="N4" s="25">
        <f>[13]t_aea_pm10!M9</f>
        <v>3765.0122139599998</v>
      </c>
      <c r="O4" s="25">
        <f>[13]t_aea_pm10!N9</f>
        <v>3768.31537084</v>
      </c>
      <c r="P4" s="25">
        <f>[13]t_aea_pm10!O9</f>
        <v>3768.5106022350001</v>
      </c>
      <c r="Q4" s="25">
        <f>[13]t_aea_pm10!P9</f>
        <v>3703.246991558</v>
      </c>
    </row>
    <row r="5" spans="1:17" ht="15" customHeight="1" x14ac:dyDescent="0.3">
      <c r="A5" s="6" t="s">
        <v>3</v>
      </c>
      <c r="B5" s="6" t="s">
        <v>4</v>
      </c>
      <c r="C5" s="25">
        <f>[13]t_aea_pm10!B10</f>
        <v>66.842806812999996</v>
      </c>
      <c r="D5" s="25">
        <f>[13]t_aea_pm10!C10</f>
        <v>64.951152840000006</v>
      </c>
      <c r="E5" s="25">
        <f>[13]t_aea_pm10!D10</f>
        <v>63.201081897000002</v>
      </c>
      <c r="F5" s="25">
        <f>[13]t_aea_pm10!E10</f>
        <v>63.093894710999997</v>
      </c>
      <c r="G5" s="25">
        <f>[13]t_aea_pm10!F10</f>
        <v>60.908783548000002</v>
      </c>
      <c r="H5" s="25">
        <f>[13]t_aea_pm10!G10</f>
        <v>60.552653771000003</v>
      </c>
      <c r="I5" s="25">
        <f>[13]t_aea_pm10!H10</f>
        <v>58.575470350000003</v>
      </c>
      <c r="J5" s="25">
        <f>[13]t_aea_pm10!I10</f>
        <v>61.542730767999998</v>
      </c>
      <c r="K5" s="25">
        <f>[13]t_aea_pm10!J10</f>
        <v>56.401065787</v>
      </c>
      <c r="L5" s="25">
        <f>[13]t_aea_pm10!K10</f>
        <v>57.876710692000003</v>
      </c>
      <c r="M5" s="25">
        <f>[13]t_aea_pm10!L10</f>
        <v>53.461100815999998</v>
      </c>
      <c r="N5" s="25">
        <f>[13]t_aea_pm10!M10</f>
        <v>52.105658822999999</v>
      </c>
      <c r="O5" s="25">
        <f>[13]t_aea_pm10!N10</f>
        <v>52.053738782000003</v>
      </c>
      <c r="P5" s="25">
        <f>[13]t_aea_pm10!O10</f>
        <v>53.047601428999997</v>
      </c>
      <c r="Q5" s="25">
        <f>[13]t_aea_pm10!P10</f>
        <v>51.765616710000003</v>
      </c>
    </row>
    <row r="6" spans="1:17" ht="15" customHeight="1" x14ac:dyDescent="0.3">
      <c r="A6" s="6" t="s">
        <v>5</v>
      </c>
      <c r="B6" s="6" t="s">
        <v>6</v>
      </c>
      <c r="C6" s="25">
        <f>[13]t_aea_pm10!B11</f>
        <v>40.833794007999998</v>
      </c>
      <c r="D6" s="25">
        <f>[13]t_aea_pm10!C11</f>
        <v>23.618717308000001</v>
      </c>
      <c r="E6" s="25">
        <f>[13]t_aea_pm10!D11</f>
        <v>17.990888615999999</v>
      </c>
      <c r="F6" s="25">
        <f>[13]t_aea_pm10!E11</f>
        <v>11.39900997</v>
      </c>
      <c r="G6" s="25">
        <f>[13]t_aea_pm10!F11</f>
        <v>10.722755827</v>
      </c>
      <c r="H6" s="25">
        <f>[13]t_aea_pm10!G11</f>
        <v>9.5501560899999998</v>
      </c>
      <c r="I6" s="25">
        <f>[13]t_aea_pm10!H11</f>
        <v>9.1011936220000003</v>
      </c>
      <c r="J6" s="25">
        <f>[13]t_aea_pm10!I11</f>
        <v>10.938416027000001</v>
      </c>
      <c r="K6" s="25">
        <f>[13]t_aea_pm10!J11</f>
        <v>10.602766934</v>
      </c>
      <c r="L6" s="25">
        <f>[13]t_aea_pm10!K11</f>
        <v>10.050952541999999</v>
      </c>
      <c r="M6" s="25">
        <f>[13]t_aea_pm10!L11</f>
        <v>10.367750430999999</v>
      </c>
      <c r="N6" s="25">
        <f>[13]t_aea_pm10!M11</f>
        <v>8.6027380539999996</v>
      </c>
      <c r="O6" s="25">
        <f>[13]t_aea_pm10!N11</f>
        <v>7.516935009</v>
      </c>
      <c r="P6" s="25">
        <f>[13]t_aea_pm10!O11</f>
        <v>6.7277945749999999</v>
      </c>
      <c r="Q6" s="25">
        <f>[13]t_aea_pm10!P11</f>
        <v>7.2371671879999999</v>
      </c>
    </row>
    <row r="7" spans="1:17" ht="15" customHeight="1" x14ac:dyDescent="0.3">
      <c r="A7" s="6" t="s">
        <v>7</v>
      </c>
      <c r="B7" s="6" t="s">
        <v>147</v>
      </c>
      <c r="C7" s="25">
        <f>[13]t_aea_pm10!B12</f>
        <v>426.86995356099999</v>
      </c>
      <c r="D7" s="25">
        <f>[13]t_aea_pm10!C12</f>
        <v>446.425087744</v>
      </c>
      <c r="E7" s="25">
        <f>[13]t_aea_pm10!D12</f>
        <v>424.105427077</v>
      </c>
      <c r="F7" s="25">
        <f>[13]t_aea_pm10!E12</f>
        <v>463.43327974200002</v>
      </c>
      <c r="G7" s="25">
        <f>[13]t_aea_pm10!F12</f>
        <v>501.592684744</v>
      </c>
      <c r="H7" s="25">
        <f>[13]t_aea_pm10!G12</f>
        <v>487.15167515500002</v>
      </c>
      <c r="I7" s="25">
        <f>[13]t_aea_pm10!H12</f>
        <v>463.67631111700001</v>
      </c>
      <c r="J7" s="25">
        <f>[13]t_aea_pm10!I12</f>
        <v>364.191915768</v>
      </c>
      <c r="K7" s="25">
        <f>[13]t_aea_pm10!J12</f>
        <v>403.54555821500003</v>
      </c>
      <c r="L7" s="25">
        <f>[13]t_aea_pm10!K12</f>
        <v>399.40590732300001</v>
      </c>
      <c r="M7" s="25">
        <f>[13]t_aea_pm10!L12</f>
        <v>381.639764259</v>
      </c>
      <c r="N7" s="25">
        <f>[13]t_aea_pm10!M12</f>
        <v>378.16011292799999</v>
      </c>
      <c r="O7" s="25">
        <f>[13]t_aea_pm10!N12</f>
        <v>428.89889371499999</v>
      </c>
      <c r="P7" s="25">
        <f>[13]t_aea_pm10!O12</f>
        <v>433.66919495000002</v>
      </c>
      <c r="Q7" s="25">
        <f>[13]t_aea_pm10!P12</f>
        <v>577.80464016999997</v>
      </c>
    </row>
    <row r="8" spans="1:17" ht="15" customHeight="1" x14ac:dyDescent="0.3">
      <c r="A8" s="6" t="s">
        <v>8</v>
      </c>
      <c r="B8" s="6" t="s">
        <v>9</v>
      </c>
      <c r="C8" s="25">
        <f>[13]t_aea_pm10!B13</f>
        <v>11284.975367427</v>
      </c>
      <c r="D8" s="25">
        <f>[13]t_aea_pm10!C13</f>
        <v>6664.9787017810004</v>
      </c>
      <c r="E8" s="25">
        <f>[13]t_aea_pm10!D13</f>
        <v>7623.4008969570004</v>
      </c>
      <c r="F8" s="25">
        <f>[13]t_aea_pm10!E13</f>
        <v>6981.3536673950002</v>
      </c>
      <c r="G8" s="25">
        <f>[13]t_aea_pm10!F13</f>
        <v>6504.1095399380001</v>
      </c>
      <c r="H8" s="25">
        <f>[13]t_aea_pm10!G13</f>
        <v>6014.7859395089999</v>
      </c>
      <c r="I8" s="25">
        <f>[13]t_aea_pm10!H13</f>
        <v>5999.7250667440003</v>
      </c>
      <c r="J8" s="25">
        <f>[13]t_aea_pm10!I13</f>
        <v>6234.2942641549998</v>
      </c>
      <c r="K8" s="25">
        <f>[13]t_aea_pm10!J13</f>
        <v>6126.0763943279999</v>
      </c>
      <c r="L8" s="25">
        <f>[13]t_aea_pm10!K13</f>
        <v>5865.8632014799996</v>
      </c>
      <c r="M8" s="25">
        <f>[13]t_aea_pm10!L13</f>
        <v>5516.7830362089999</v>
      </c>
      <c r="N8" s="25">
        <f>[13]t_aea_pm10!M13</f>
        <v>5488.9443336109998</v>
      </c>
      <c r="O8" s="25">
        <f>[13]t_aea_pm10!N13</f>
        <v>5401.9765426610002</v>
      </c>
      <c r="P8" s="25">
        <f>[13]t_aea_pm10!O13</f>
        <v>5688.2913093990001</v>
      </c>
      <c r="Q8" s="25">
        <f>[13]t_aea_pm10!P13</f>
        <v>5183.4981441669997</v>
      </c>
    </row>
    <row r="9" spans="1:17" ht="15" customHeight="1" x14ac:dyDescent="0.3">
      <c r="A9" s="7" t="s">
        <v>10</v>
      </c>
      <c r="B9" s="6" t="s">
        <v>11</v>
      </c>
      <c r="C9" s="25">
        <f>[13]t_aea_pm10!B14</f>
        <v>369.81412433700001</v>
      </c>
      <c r="D9" s="25">
        <f>[13]t_aea_pm10!C14</f>
        <v>395.02144254400002</v>
      </c>
      <c r="E9" s="25">
        <f>[13]t_aea_pm10!D14</f>
        <v>400.97846514700001</v>
      </c>
      <c r="F9" s="25">
        <f>[13]t_aea_pm10!E14</f>
        <v>274.46536641900002</v>
      </c>
      <c r="G9" s="25">
        <f>[13]t_aea_pm10!F14</f>
        <v>255.44943518400001</v>
      </c>
      <c r="H9" s="25">
        <f>[13]t_aea_pm10!G14</f>
        <v>299.06292464400002</v>
      </c>
      <c r="I9" s="25">
        <f>[13]t_aea_pm10!H14</f>
        <v>274.06416307699999</v>
      </c>
      <c r="J9" s="25">
        <f>[13]t_aea_pm10!I14</f>
        <v>214.42676019300001</v>
      </c>
      <c r="K9" s="25">
        <f>[13]t_aea_pm10!J14</f>
        <v>247.65935404499999</v>
      </c>
      <c r="L9" s="25">
        <f>[13]t_aea_pm10!K14</f>
        <v>280.41135314899998</v>
      </c>
      <c r="M9" s="25">
        <f>[13]t_aea_pm10!L14</f>
        <v>237.21629577300001</v>
      </c>
      <c r="N9" s="25">
        <f>[13]t_aea_pm10!M14</f>
        <v>272.03758173699998</v>
      </c>
      <c r="O9" s="25">
        <f>[13]t_aea_pm10!N14</f>
        <v>235.24191079400001</v>
      </c>
      <c r="P9" s="25">
        <f>[13]t_aea_pm10!O14</f>
        <v>405.20884449900001</v>
      </c>
      <c r="Q9" s="25">
        <f>[13]t_aea_pm10!P14</f>
        <v>317.84017425799999</v>
      </c>
    </row>
    <row r="10" spans="1:17" ht="15" customHeight="1" x14ac:dyDescent="0.3">
      <c r="A10" s="7" t="s">
        <v>12</v>
      </c>
      <c r="B10" s="6" t="s">
        <v>13</v>
      </c>
      <c r="C10" s="25">
        <f>[13]t_aea_pm10!B15</f>
        <v>55.727033589999998</v>
      </c>
      <c r="D10" s="25">
        <f>[13]t_aea_pm10!C15</f>
        <v>56.364914063999997</v>
      </c>
      <c r="E10" s="25">
        <f>[13]t_aea_pm10!D15</f>
        <v>55.708516846999999</v>
      </c>
      <c r="F10" s="25">
        <f>[13]t_aea_pm10!E15</f>
        <v>45.772643381999998</v>
      </c>
      <c r="G10" s="25">
        <f>[13]t_aea_pm10!F15</f>
        <v>45.885791150999999</v>
      </c>
      <c r="H10" s="25">
        <f>[13]t_aea_pm10!G15</f>
        <v>48.131146766999997</v>
      </c>
      <c r="I10" s="25">
        <f>[13]t_aea_pm10!H15</f>
        <v>46.230418831999998</v>
      </c>
      <c r="J10" s="25">
        <f>[13]t_aea_pm10!I15</f>
        <v>44.327962794000001</v>
      </c>
      <c r="K10" s="25">
        <f>[13]t_aea_pm10!J15</f>
        <v>39.246069128000002</v>
      </c>
      <c r="L10" s="25">
        <f>[13]t_aea_pm10!K15</f>
        <v>31.256625796000002</v>
      </c>
      <c r="M10" s="25">
        <f>[13]t_aea_pm10!L15</f>
        <v>26.003869351999999</v>
      </c>
      <c r="N10" s="25">
        <f>[13]t_aea_pm10!M15</f>
        <v>23.412789503999999</v>
      </c>
      <c r="O10" s="25">
        <f>[13]t_aea_pm10!N15</f>
        <v>21.798629668</v>
      </c>
      <c r="P10" s="25">
        <f>[13]t_aea_pm10!O15</f>
        <v>21.145347898000001</v>
      </c>
      <c r="Q10" s="25">
        <f>[13]t_aea_pm10!P15</f>
        <v>19.723623366000002</v>
      </c>
    </row>
    <row r="11" spans="1:17" ht="15" customHeight="1" x14ac:dyDescent="0.3">
      <c r="A11" s="7" t="s">
        <v>14</v>
      </c>
      <c r="B11" s="6"/>
      <c r="C11" s="25">
        <f>[13]t_aea_pm10!B16</f>
        <v>312.38711400900002</v>
      </c>
      <c r="D11" s="25">
        <f>[13]t_aea_pm10!C16</f>
        <v>288.892673194</v>
      </c>
      <c r="E11" s="25">
        <f>[13]t_aea_pm10!D16</f>
        <v>308.74523788300002</v>
      </c>
      <c r="F11" s="25">
        <f>[13]t_aea_pm10!E16</f>
        <v>293.15378606500002</v>
      </c>
      <c r="G11" s="25">
        <f>[13]t_aea_pm10!F16</f>
        <v>325.67876401199999</v>
      </c>
      <c r="H11" s="25">
        <f>[13]t_aea_pm10!G16</f>
        <v>292.773684188</v>
      </c>
      <c r="I11" s="25">
        <f>[13]t_aea_pm10!H16</f>
        <v>293.43147703400001</v>
      </c>
      <c r="J11" s="25">
        <f>[13]t_aea_pm10!I16</f>
        <v>271.784131527</v>
      </c>
      <c r="K11" s="25">
        <f>[13]t_aea_pm10!J16</f>
        <v>277.66343231299999</v>
      </c>
      <c r="L11" s="25">
        <f>[13]t_aea_pm10!K16</f>
        <v>248.04148462500001</v>
      </c>
      <c r="M11" s="25">
        <f>[13]t_aea_pm10!L16</f>
        <v>269.48735459599999</v>
      </c>
      <c r="N11" s="25">
        <f>[13]t_aea_pm10!M16</f>
        <v>251.20897681700001</v>
      </c>
      <c r="O11" s="25">
        <f>[13]t_aea_pm10!N16</f>
        <v>293.30658756899999</v>
      </c>
      <c r="P11" s="25">
        <f>[13]t_aea_pm10!O16</f>
        <v>237.91474619600001</v>
      </c>
      <c r="Q11" s="25">
        <f>[13]t_aea_pm10!P16</f>
        <v>232.85937309400001</v>
      </c>
    </row>
    <row r="12" spans="1:17" ht="15" customHeight="1" x14ac:dyDescent="0.3">
      <c r="A12" s="6" t="s">
        <v>15</v>
      </c>
      <c r="B12" s="6" t="s">
        <v>16</v>
      </c>
      <c r="C12" s="25">
        <f>[13]t_aea_pm10!B17</f>
        <v>148.86937534500001</v>
      </c>
      <c r="D12" s="25">
        <f>[13]t_aea_pm10!C17</f>
        <v>126.395087455</v>
      </c>
      <c r="E12" s="25">
        <f>[13]t_aea_pm10!D17</f>
        <v>156.925727615</v>
      </c>
      <c r="F12" s="25">
        <f>[13]t_aea_pm10!E17</f>
        <v>134.503082949</v>
      </c>
      <c r="G12" s="25">
        <f>[13]t_aea_pm10!F17</f>
        <v>149.594990389</v>
      </c>
      <c r="H12" s="25">
        <f>[13]t_aea_pm10!G17</f>
        <v>117.19333525099999</v>
      </c>
      <c r="I12" s="25">
        <f>[13]t_aea_pm10!H17</f>
        <v>127.506534092</v>
      </c>
      <c r="J12" s="25">
        <f>[13]t_aea_pm10!I17</f>
        <v>113.377278266</v>
      </c>
      <c r="K12" s="25">
        <f>[13]t_aea_pm10!J17</f>
        <v>117.557129442</v>
      </c>
      <c r="L12" s="25">
        <f>[13]t_aea_pm10!K17</f>
        <v>96.449307597000001</v>
      </c>
      <c r="M12" s="25">
        <f>[13]t_aea_pm10!L17</f>
        <v>97.673591302000005</v>
      </c>
      <c r="N12" s="25">
        <f>[13]t_aea_pm10!M17</f>
        <v>93.124733988000003</v>
      </c>
      <c r="O12" s="25">
        <f>[13]t_aea_pm10!N17</f>
        <v>156.881021065</v>
      </c>
      <c r="P12" s="25">
        <f>[13]t_aea_pm10!O17</f>
        <v>72.853712586</v>
      </c>
      <c r="Q12" s="25">
        <f>[13]t_aea_pm10!P17</f>
        <v>100.55284040799999</v>
      </c>
    </row>
    <row r="13" spans="1:17" ht="15" customHeight="1" x14ac:dyDescent="0.3">
      <c r="A13" s="6" t="s">
        <v>17</v>
      </c>
      <c r="B13" s="6" t="s">
        <v>186</v>
      </c>
      <c r="C13" s="25">
        <f>[13]t_aea_pm10!B18</f>
        <v>119.033060324</v>
      </c>
      <c r="D13" s="25">
        <f>[13]t_aea_pm10!C18</f>
        <v>113.414039956</v>
      </c>
      <c r="E13" s="25">
        <f>[13]t_aea_pm10!D18</f>
        <v>98.539860593</v>
      </c>
      <c r="F13" s="25">
        <f>[13]t_aea_pm10!E18</f>
        <v>112.559037993</v>
      </c>
      <c r="G13" s="25">
        <f>[13]t_aea_pm10!F18</f>
        <v>128.09517748900001</v>
      </c>
      <c r="H13" s="25">
        <f>[13]t_aea_pm10!G18</f>
        <v>130.07916900999999</v>
      </c>
      <c r="I13" s="25">
        <f>[13]t_aea_pm10!H18</f>
        <v>124.864966426</v>
      </c>
      <c r="J13" s="25">
        <f>[13]t_aea_pm10!I18</f>
        <v>119.615002879</v>
      </c>
      <c r="K13" s="25">
        <f>[13]t_aea_pm10!J18</f>
        <v>122.860597599</v>
      </c>
      <c r="L13" s="25">
        <f>[13]t_aea_pm10!K18</f>
        <v>119.696629761</v>
      </c>
      <c r="M13" s="25">
        <f>[13]t_aea_pm10!L18</f>
        <v>141.18102325000001</v>
      </c>
      <c r="N13" s="25">
        <f>[13]t_aea_pm10!M18</f>
        <v>129.38947986700001</v>
      </c>
      <c r="O13" s="25">
        <f>[13]t_aea_pm10!N18</f>
        <v>110.478161996</v>
      </c>
      <c r="P13" s="25">
        <f>[13]t_aea_pm10!O18</f>
        <v>141.09343797899999</v>
      </c>
      <c r="Q13" s="25">
        <f>[13]t_aea_pm10!P18</f>
        <v>108.684660263</v>
      </c>
    </row>
    <row r="14" spans="1:17" ht="15" customHeight="1" x14ac:dyDescent="0.3">
      <c r="A14" s="6" t="s">
        <v>18</v>
      </c>
      <c r="B14" s="6" t="s">
        <v>187</v>
      </c>
      <c r="C14" s="25">
        <f>[13]t_aea_pm10!B19</f>
        <v>44.484678340000002</v>
      </c>
      <c r="D14" s="25">
        <f>[13]t_aea_pm10!C19</f>
        <v>49.083545784000002</v>
      </c>
      <c r="E14" s="25">
        <f>[13]t_aea_pm10!D19</f>
        <v>53.279649675000002</v>
      </c>
      <c r="F14" s="25">
        <f>[13]t_aea_pm10!E19</f>
        <v>46.091665124000002</v>
      </c>
      <c r="G14" s="25">
        <f>[13]t_aea_pm10!F19</f>
        <v>47.988596133999998</v>
      </c>
      <c r="H14" s="25">
        <f>[13]t_aea_pm10!G19</f>
        <v>45.501179927000003</v>
      </c>
      <c r="I14" s="25">
        <f>[13]t_aea_pm10!H19</f>
        <v>41.059976515999999</v>
      </c>
      <c r="J14" s="25">
        <f>[13]t_aea_pm10!I19</f>
        <v>38.791850381000003</v>
      </c>
      <c r="K14" s="25">
        <f>[13]t_aea_pm10!J19</f>
        <v>37.245705272000002</v>
      </c>
      <c r="L14" s="25">
        <f>[13]t_aea_pm10!K19</f>
        <v>31.895547268000001</v>
      </c>
      <c r="M14" s="25">
        <f>[13]t_aea_pm10!L19</f>
        <v>30.632740043999998</v>
      </c>
      <c r="N14" s="25">
        <f>[13]t_aea_pm10!M19</f>
        <v>28.694762962999999</v>
      </c>
      <c r="O14" s="25">
        <f>[13]t_aea_pm10!N19</f>
        <v>25.947404508000002</v>
      </c>
      <c r="P14" s="25">
        <f>[13]t_aea_pm10!O19</f>
        <v>23.967595630999998</v>
      </c>
      <c r="Q14" s="25">
        <f>[13]t_aea_pm10!P19</f>
        <v>23.621872422999999</v>
      </c>
    </row>
    <row r="15" spans="1:17" ht="15" customHeight="1" x14ac:dyDescent="0.3">
      <c r="A15" s="7" t="s">
        <v>19</v>
      </c>
      <c r="B15" s="6" t="s">
        <v>188</v>
      </c>
      <c r="C15" s="25">
        <f>[13]t_aea_pm10!B20</f>
        <v>388.848770333</v>
      </c>
      <c r="D15" s="25">
        <f>[13]t_aea_pm10!C20</f>
        <v>250.19319922099999</v>
      </c>
      <c r="E15" s="25">
        <f>[13]t_aea_pm10!D20</f>
        <v>214.57667742699999</v>
      </c>
      <c r="F15" s="25">
        <f>[13]t_aea_pm10!E20</f>
        <v>169.602264698</v>
      </c>
      <c r="G15" s="25">
        <f>[13]t_aea_pm10!F20</f>
        <v>154.33580126300001</v>
      </c>
      <c r="H15" s="25">
        <f>[13]t_aea_pm10!G20</f>
        <v>193.45425372899999</v>
      </c>
      <c r="I15" s="25">
        <f>[13]t_aea_pm10!H20</f>
        <v>191.569869778</v>
      </c>
      <c r="J15" s="25">
        <f>[13]t_aea_pm10!I20</f>
        <v>182.839661815</v>
      </c>
      <c r="K15" s="25">
        <f>[13]t_aea_pm10!J20</f>
        <v>168.67460219399999</v>
      </c>
      <c r="L15" s="25">
        <f>[13]t_aea_pm10!K20</f>
        <v>173.97519907099999</v>
      </c>
      <c r="M15" s="25">
        <f>[13]t_aea_pm10!L20</f>
        <v>152.52777015199999</v>
      </c>
      <c r="N15" s="25">
        <f>[13]t_aea_pm10!M20</f>
        <v>182.77846031499999</v>
      </c>
      <c r="O15" s="25">
        <f>[13]t_aea_pm10!N20</f>
        <v>174.84725022399999</v>
      </c>
      <c r="P15" s="25">
        <f>[13]t_aea_pm10!O20</f>
        <v>192.80543906599999</v>
      </c>
      <c r="Q15" s="25">
        <f>[13]t_aea_pm10!P20</f>
        <v>93.252674471999995</v>
      </c>
    </row>
    <row r="16" spans="1:17" ht="15" customHeight="1" x14ac:dyDescent="0.3">
      <c r="A16" s="7" t="s">
        <v>20</v>
      </c>
      <c r="B16" s="6" t="s">
        <v>189</v>
      </c>
      <c r="C16" s="25">
        <f>[13]t_aea_pm10!B21</f>
        <v>696.605035337</v>
      </c>
      <c r="D16" s="25">
        <f>[13]t_aea_pm10!C21</f>
        <v>638.97638289899999</v>
      </c>
      <c r="E16" s="25">
        <f>[13]t_aea_pm10!D21</f>
        <v>891.43748468800004</v>
      </c>
      <c r="F16" s="25">
        <f>[13]t_aea_pm10!E21</f>
        <v>820.63708854000004</v>
      </c>
      <c r="G16" s="25">
        <f>[13]t_aea_pm10!F21</f>
        <v>743.188362966</v>
      </c>
      <c r="H16" s="25">
        <f>[13]t_aea_pm10!G21</f>
        <v>818.12333567600001</v>
      </c>
      <c r="I16" s="25">
        <f>[13]t_aea_pm10!H21</f>
        <v>693.85083798899996</v>
      </c>
      <c r="J16" s="25">
        <f>[13]t_aea_pm10!I21</f>
        <v>717.93881014299996</v>
      </c>
      <c r="K16" s="25">
        <f>[13]t_aea_pm10!J21</f>
        <v>677.74531460799994</v>
      </c>
      <c r="L16" s="25">
        <f>[13]t_aea_pm10!K21</f>
        <v>752.06473982199998</v>
      </c>
      <c r="M16" s="25">
        <f>[13]t_aea_pm10!L21</f>
        <v>770.85365600900002</v>
      </c>
      <c r="N16" s="25">
        <f>[13]t_aea_pm10!M21</f>
        <v>663.01728146699998</v>
      </c>
      <c r="O16" s="25">
        <f>[13]t_aea_pm10!N21</f>
        <v>617.229214662</v>
      </c>
      <c r="P16" s="25">
        <f>[13]t_aea_pm10!O21</f>
        <v>623.21883504300001</v>
      </c>
      <c r="Q16" s="25">
        <f>[13]t_aea_pm10!P21</f>
        <v>599.20907364699997</v>
      </c>
    </row>
    <row r="17" spans="1:17" ht="15" customHeight="1" x14ac:dyDescent="0.3">
      <c r="A17" s="7" t="s">
        <v>21</v>
      </c>
      <c r="B17" s="6" t="s">
        <v>190</v>
      </c>
      <c r="C17" s="25">
        <f>[13]t_aea_pm10!B22</f>
        <v>9.5277043940000006</v>
      </c>
      <c r="D17" s="25">
        <f>[13]t_aea_pm10!C22</f>
        <v>8.9831966570000006</v>
      </c>
      <c r="E17" s="25">
        <f>[13]t_aea_pm10!D22</f>
        <v>10.331060652</v>
      </c>
      <c r="F17" s="25">
        <f>[13]t_aea_pm10!E22</f>
        <v>9.3191103389999999</v>
      </c>
      <c r="G17" s="25">
        <f>[13]t_aea_pm10!F22</f>
        <v>9.7928096950000008</v>
      </c>
      <c r="H17" s="25">
        <f>[13]t_aea_pm10!G22</f>
        <v>9.4448702759999996</v>
      </c>
      <c r="I17" s="25">
        <f>[13]t_aea_pm10!H22</f>
        <v>7.7054045010000003</v>
      </c>
      <c r="J17" s="25">
        <f>[13]t_aea_pm10!I22</f>
        <v>8.1475462709999995</v>
      </c>
      <c r="K17" s="25">
        <f>[13]t_aea_pm10!J22</f>
        <v>8.0093284039999997</v>
      </c>
      <c r="L17" s="25">
        <f>[13]t_aea_pm10!K22</f>
        <v>7.521985301</v>
      </c>
      <c r="M17" s="25">
        <f>[13]t_aea_pm10!L22</f>
        <v>7.9019346539999997</v>
      </c>
      <c r="N17" s="25">
        <f>[13]t_aea_pm10!M22</f>
        <v>6.8784583780000004</v>
      </c>
      <c r="O17" s="25">
        <f>[13]t_aea_pm10!N22</f>
        <v>6.8582392800000003</v>
      </c>
      <c r="P17" s="25">
        <f>[13]t_aea_pm10!O22</f>
        <v>6.917647219</v>
      </c>
      <c r="Q17" s="25">
        <f>[13]t_aea_pm10!P22</f>
        <v>7.7728889719999996</v>
      </c>
    </row>
    <row r="18" spans="1:17" ht="15" customHeight="1" x14ac:dyDescent="0.3">
      <c r="A18" s="7" t="s">
        <v>22</v>
      </c>
      <c r="B18" s="6"/>
      <c r="C18" s="25">
        <f>[13]t_aea_pm10!B23</f>
        <v>3294.7680880359999</v>
      </c>
      <c r="D18" s="25">
        <f>[13]t_aea_pm10!C23</f>
        <v>3028.8300629099999</v>
      </c>
      <c r="E18" s="25">
        <f>[13]t_aea_pm10!D23</f>
        <v>2955.351589165</v>
      </c>
      <c r="F18" s="25">
        <f>[13]t_aea_pm10!E23</f>
        <v>2985.4480370470001</v>
      </c>
      <c r="G18" s="25">
        <f>[13]t_aea_pm10!F23</f>
        <v>2786.9194844180001</v>
      </c>
      <c r="H18" s="25">
        <f>[13]t_aea_pm10!G23</f>
        <v>2694.0679410130001</v>
      </c>
      <c r="I18" s="25">
        <f>[13]t_aea_pm10!H23</f>
        <v>2782.5315476599999</v>
      </c>
      <c r="J18" s="25">
        <f>[13]t_aea_pm10!I23</f>
        <v>2863.730981659</v>
      </c>
      <c r="K18" s="25">
        <f>[13]t_aea_pm10!J23</f>
        <v>2910.283034349</v>
      </c>
      <c r="L18" s="25">
        <f>[13]t_aea_pm10!K23</f>
        <v>2989.0082618659999</v>
      </c>
      <c r="M18" s="25">
        <f>[13]t_aea_pm10!L23</f>
        <v>2945.5009409529998</v>
      </c>
      <c r="N18" s="25">
        <f>[13]t_aea_pm10!M23</f>
        <v>2964.037176717</v>
      </c>
      <c r="O18" s="25">
        <f>[13]t_aea_pm10!N23</f>
        <v>2962.2712280350001</v>
      </c>
      <c r="P18" s="25">
        <f>[13]t_aea_pm10!O23</f>
        <v>3132.81205735</v>
      </c>
      <c r="Q18" s="25">
        <f>[13]t_aea_pm10!P23</f>
        <v>2893.826527657</v>
      </c>
    </row>
    <row r="19" spans="1:17" ht="15" customHeight="1" x14ac:dyDescent="0.3">
      <c r="A19" s="6" t="s">
        <v>23</v>
      </c>
      <c r="B19" s="6" t="s">
        <v>191</v>
      </c>
      <c r="C19" s="25">
        <f>[13]t_aea_pm10!B24</f>
        <v>68.058676880999997</v>
      </c>
      <c r="D19" s="25">
        <f>[13]t_aea_pm10!C24</f>
        <v>70.068471138999996</v>
      </c>
      <c r="E19" s="25">
        <f>[13]t_aea_pm10!D24</f>
        <v>75.533863853</v>
      </c>
      <c r="F19" s="25">
        <f>[13]t_aea_pm10!E24</f>
        <v>78.540153560999997</v>
      </c>
      <c r="G19" s="25">
        <f>[13]t_aea_pm10!F24</f>
        <v>67.169716808000004</v>
      </c>
      <c r="H19" s="25">
        <f>[13]t_aea_pm10!G24</f>
        <v>63.867670875000002</v>
      </c>
      <c r="I19" s="25">
        <f>[13]t_aea_pm10!H24</f>
        <v>58.500014387999997</v>
      </c>
      <c r="J19" s="25">
        <f>[13]t_aea_pm10!I24</f>
        <v>60.631550464</v>
      </c>
      <c r="K19" s="25">
        <f>[13]t_aea_pm10!J24</f>
        <v>64.067334919999993</v>
      </c>
      <c r="L19" s="25">
        <f>[13]t_aea_pm10!K24</f>
        <v>57.062200761</v>
      </c>
      <c r="M19" s="25">
        <f>[13]t_aea_pm10!L24</f>
        <v>48.232966282</v>
      </c>
      <c r="N19" s="25">
        <f>[13]t_aea_pm10!M24</f>
        <v>46.506892692000001</v>
      </c>
      <c r="O19" s="25">
        <f>[13]t_aea_pm10!N24</f>
        <v>65.172944020000003</v>
      </c>
      <c r="P19" s="25">
        <f>[13]t_aea_pm10!O24</f>
        <v>46.596991121999999</v>
      </c>
      <c r="Q19" s="25">
        <f>[13]t_aea_pm10!P24</f>
        <v>57.097077974999998</v>
      </c>
    </row>
    <row r="20" spans="1:17" ht="15" customHeight="1" x14ac:dyDescent="0.3">
      <c r="A20" s="6" t="s">
        <v>24</v>
      </c>
      <c r="B20" s="6" t="s">
        <v>25</v>
      </c>
      <c r="C20" s="25">
        <f>[13]t_aea_pm10!B25</f>
        <v>3226.709411155</v>
      </c>
      <c r="D20" s="25">
        <f>[13]t_aea_pm10!C25</f>
        <v>2958.761591772</v>
      </c>
      <c r="E20" s="25">
        <f>[13]t_aea_pm10!D25</f>
        <v>2879.8177253120002</v>
      </c>
      <c r="F20" s="25">
        <f>[13]t_aea_pm10!E25</f>
        <v>2906.9078834870002</v>
      </c>
      <c r="G20" s="25">
        <f>[13]t_aea_pm10!F25</f>
        <v>2719.7497676100002</v>
      </c>
      <c r="H20" s="25">
        <f>[13]t_aea_pm10!G25</f>
        <v>2630.2002701380002</v>
      </c>
      <c r="I20" s="25">
        <f>[13]t_aea_pm10!H25</f>
        <v>2724.0315332730002</v>
      </c>
      <c r="J20" s="25">
        <f>[13]t_aea_pm10!I25</f>
        <v>2803.0994311949999</v>
      </c>
      <c r="K20" s="25">
        <f>[13]t_aea_pm10!J25</f>
        <v>2846.2156994289999</v>
      </c>
      <c r="L20" s="25">
        <f>[13]t_aea_pm10!K25</f>
        <v>2931.9460611049999</v>
      </c>
      <c r="M20" s="25">
        <f>[13]t_aea_pm10!L25</f>
        <v>2897.267974671</v>
      </c>
      <c r="N20" s="25">
        <f>[13]t_aea_pm10!M25</f>
        <v>2917.5302840250001</v>
      </c>
      <c r="O20" s="25">
        <f>[13]t_aea_pm10!N25</f>
        <v>2897.098284015</v>
      </c>
      <c r="P20" s="25">
        <f>[13]t_aea_pm10!O25</f>
        <v>3086.2150662280001</v>
      </c>
      <c r="Q20" s="25">
        <f>[13]t_aea_pm10!P25</f>
        <v>2836.729449682</v>
      </c>
    </row>
    <row r="21" spans="1:17" ht="15" customHeight="1" x14ac:dyDescent="0.3">
      <c r="A21" s="7" t="s">
        <v>26</v>
      </c>
      <c r="B21" s="6"/>
      <c r="C21" s="25">
        <f>[13]t_aea_pm10!B26</f>
        <v>5817.4298208419996</v>
      </c>
      <c r="D21" s="25">
        <f>[13]t_aea_pm10!C26</f>
        <v>1650.187208065</v>
      </c>
      <c r="E21" s="25">
        <f>[13]t_aea_pm10!D26</f>
        <v>2404.9007012430002</v>
      </c>
      <c r="F21" s="25">
        <f>[13]t_aea_pm10!E26</f>
        <v>2040.0637183379999</v>
      </c>
      <c r="G21" s="25">
        <f>[13]t_aea_pm10!F26</f>
        <v>1841.6414485570001</v>
      </c>
      <c r="H21" s="25">
        <f>[13]t_aea_pm10!G26</f>
        <v>1314.1821318709999</v>
      </c>
      <c r="I21" s="25">
        <f>[13]t_aea_pm10!H26</f>
        <v>1392.19218884</v>
      </c>
      <c r="J21" s="25">
        <f>[13]t_aea_pm10!I26</f>
        <v>1623.929394126</v>
      </c>
      <c r="K21" s="25">
        <f>[13]t_aea_pm10!J26</f>
        <v>1512.88664423</v>
      </c>
      <c r="L21" s="25">
        <f>[13]t_aea_pm10!K26</f>
        <v>1118.7295887299999</v>
      </c>
      <c r="M21" s="25">
        <f>[13]t_aea_pm10!L26</f>
        <v>879.51349152900002</v>
      </c>
      <c r="N21" s="25">
        <f>[13]t_aea_pm10!M26</f>
        <v>905.25465969100003</v>
      </c>
      <c r="O21" s="25">
        <f>[13]t_aea_pm10!N26</f>
        <v>846.41702044199997</v>
      </c>
      <c r="P21" s="25">
        <f>[13]t_aea_pm10!O26</f>
        <v>866.02885189999995</v>
      </c>
      <c r="Q21" s="25">
        <f>[13]t_aea_pm10!P26</f>
        <v>769.177331149</v>
      </c>
    </row>
    <row r="22" spans="1:17" ht="15" customHeight="1" x14ac:dyDescent="0.3">
      <c r="A22" s="6" t="s">
        <v>192</v>
      </c>
      <c r="B22" s="6" t="s">
        <v>193</v>
      </c>
      <c r="C22" s="25">
        <f>[13]t_aea_pm10!B27</f>
        <v>5757.1422041360001</v>
      </c>
      <c r="D22" s="25">
        <f>[13]t_aea_pm10!C27</f>
        <v>1598.9385773020001</v>
      </c>
      <c r="E22" s="25">
        <f>[13]t_aea_pm10!D27</f>
        <v>2352.143976886</v>
      </c>
      <c r="F22" s="25">
        <f>[13]t_aea_pm10!E27</f>
        <v>1992.6186528840001</v>
      </c>
      <c r="G22" s="25">
        <f>[13]t_aea_pm10!F27</f>
        <v>1797.223051472</v>
      </c>
      <c r="H22" s="25">
        <f>[13]t_aea_pm10!G27</f>
        <v>1271.664189202</v>
      </c>
      <c r="I22" s="25">
        <f>[13]t_aea_pm10!H27</f>
        <v>1353.4761237709999</v>
      </c>
      <c r="J22" s="25">
        <f>[13]t_aea_pm10!I27</f>
        <v>1587.0826418239999</v>
      </c>
      <c r="K22" s="25">
        <f>[13]t_aea_pm10!J27</f>
        <v>1475.8854936739999</v>
      </c>
      <c r="L22" s="25">
        <f>[13]t_aea_pm10!K27</f>
        <v>1082.5614121630001</v>
      </c>
      <c r="M22" s="25">
        <f>[13]t_aea_pm10!L27</f>
        <v>844.20004142200003</v>
      </c>
      <c r="N22" s="25">
        <f>[13]t_aea_pm10!M27</f>
        <v>873.315846953</v>
      </c>
      <c r="O22" s="25">
        <f>[13]t_aea_pm10!N27</f>
        <v>809.499672068</v>
      </c>
      <c r="P22" s="25">
        <f>[13]t_aea_pm10!O27</f>
        <v>837.51488135299996</v>
      </c>
      <c r="Q22" s="25">
        <f>[13]t_aea_pm10!P27</f>
        <v>720.00452603899998</v>
      </c>
    </row>
    <row r="23" spans="1:17" ht="15" customHeight="1" x14ac:dyDescent="0.3">
      <c r="A23" s="6" t="s">
        <v>27</v>
      </c>
      <c r="B23" s="6" t="s">
        <v>194</v>
      </c>
      <c r="C23" s="25">
        <f>[13]t_aea_pm10!B28</f>
        <v>60.287616706000001</v>
      </c>
      <c r="D23" s="25">
        <f>[13]t_aea_pm10!C28</f>
        <v>51.248630763000001</v>
      </c>
      <c r="E23" s="25">
        <f>[13]t_aea_pm10!D28</f>
        <v>52.756724357000003</v>
      </c>
      <c r="F23" s="25">
        <f>[13]t_aea_pm10!E28</f>
        <v>47.445065454000002</v>
      </c>
      <c r="G23" s="25">
        <f>[13]t_aea_pm10!F28</f>
        <v>44.418397085999999</v>
      </c>
      <c r="H23" s="25">
        <f>[13]t_aea_pm10!G28</f>
        <v>42.517942669</v>
      </c>
      <c r="I23" s="25">
        <f>[13]t_aea_pm10!H28</f>
        <v>38.716065069000003</v>
      </c>
      <c r="J23" s="25">
        <f>[13]t_aea_pm10!I28</f>
        <v>36.846752301999999</v>
      </c>
      <c r="K23" s="25">
        <f>[13]t_aea_pm10!J28</f>
        <v>37.001150555999999</v>
      </c>
      <c r="L23" s="25">
        <f>[13]t_aea_pm10!K28</f>
        <v>36.168176567000003</v>
      </c>
      <c r="M23" s="25">
        <f>[13]t_aea_pm10!L28</f>
        <v>35.313450107000001</v>
      </c>
      <c r="N23" s="25">
        <f>[13]t_aea_pm10!M28</f>
        <v>31.938812736999999</v>
      </c>
      <c r="O23" s="25">
        <f>[13]t_aea_pm10!N28</f>
        <v>36.917348375000003</v>
      </c>
      <c r="P23" s="25">
        <f>[13]t_aea_pm10!O28</f>
        <v>28.513970547</v>
      </c>
      <c r="Q23" s="25">
        <f>[13]t_aea_pm10!P28</f>
        <v>49.172805109999999</v>
      </c>
    </row>
    <row r="24" spans="1:17" ht="15" customHeight="1" x14ac:dyDescent="0.3">
      <c r="A24" s="7" t="s">
        <v>28</v>
      </c>
      <c r="B24" s="6" t="s">
        <v>29</v>
      </c>
      <c r="C24" s="25">
        <f>[13]t_aea_pm10!B29</f>
        <v>39.179907196000002</v>
      </c>
      <c r="D24" s="25">
        <f>[13]t_aea_pm10!C29</f>
        <v>27.479644969999999</v>
      </c>
      <c r="E24" s="25">
        <f>[13]t_aea_pm10!D29</f>
        <v>31.176906905999999</v>
      </c>
      <c r="F24" s="25">
        <f>[13]t_aea_pm10!E29</f>
        <v>26.339488221</v>
      </c>
      <c r="G24" s="25">
        <f>[13]t_aea_pm10!F29</f>
        <v>29.927762010999999</v>
      </c>
      <c r="H24" s="25">
        <f>[13]t_aea_pm10!G29</f>
        <v>30.681130436</v>
      </c>
      <c r="I24" s="25">
        <f>[13]t_aea_pm10!H29</f>
        <v>28.526546363000001</v>
      </c>
      <c r="J24" s="25">
        <f>[13]t_aea_pm10!I29</f>
        <v>27.467865449000001</v>
      </c>
      <c r="K24" s="25">
        <f>[13]t_aea_pm10!J29</f>
        <v>29.136722478999999</v>
      </c>
      <c r="L24" s="25">
        <f>[13]t_aea_pm10!K29</f>
        <v>26.146403346</v>
      </c>
      <c r="M24" s="25">
        <f>[13]t_aea_pm10!L29</f>
        <v>21.121220078</v>
      </c>
      <c r="N24" s="25">
        <f>[13]t_aea_pm10!M29</f>
        <v>20.742331224000001</v>
      </c>
      <c r="O24" s="25">
        <f>[13]t_aea_pm10!N29</f>
        <v>20.365557167999999</v>
      </c>
      <c r="P24" s="25">
        <f>[13]t_aea_pm10!O29</f>
        <v>18.162822865999999</v>
      </c>
      <c r="Q24" s="25">
        <f>[13]t_aea_pm10!P29</f>
        <v>21.270788448000001</v>
      </c>
    </row>
    <row r="25" spans="1:17" ht="15" customHeight="1" x14ac:dyDescent="0.3">
      <c r="A25" s="7" t="s">
        <v>30</v>
      </c>
      <c r="B25" s="6" t="s">
        <v>31</v>
      </c>
      <c r="C25" s="25">
        <f>[13]t_aea_pm10!B30</f>
        <v>33.976127069999997</v>
      </c>
      <c r="D25" s="25">
        <f>[13]t_aea_pm10!C30</f>
        <v>44.851508963000001</v>
      </c>
      <c r="E25" s="25">
        <f>[13]t_aea_pm10!D30</f>
        <v>48.535152885999999</v>
      </c>
      <c r="F25" s="25">
        <f>[13]t_aea_pm10!E30</f>
        <v>39.851720813999997</v>
      </c>
      <c r="G25" s="25">
        <f>[13]t_aea_pm10!F30</f>
        <v>36.184536737000002</v>
      </c>
      <c r="H25" s="25">
        <f>[13]t_aea_pm10!G30</f>
        <v>35.390874547000003</v>
      </c>
      <c r="I25" s="25">
        <f>[13]t_aea_pm10!H30</f>
        <v>31.953656403</v>
      </c>
      <c r="J25" s="25">
        <f>[13]t_aea_pm10!I30</f>
        <v>29.456002223999999</v>
      </c>
      <c r="K25" s="25">
        <f>[13]t_aea_pm10!J30</f>
        <v>22.454411552</v>
      </c>
      <c r="L25" s="25">
        <f>[13]t_aea_pm10!K30</f>
        <v>20.120191341000002</v>
      </c>
      <c r="M25" s="25">
        <f>[13]t_aea_pm10!L30</f>
        <v>17.925425452999999</v>
      </c>
      <c r="N25" s="25">
        <f>[13]t_aea_pm10!M30</f>
        <v>16.271173083000001</v>
      </c>
      <c r="O25" s="25">
        <f>[13]t_aea_pm10!N30</f>
        <v>20.112662871000001</v>
      </c>
      <c r="P25" s="25">
        <f>[13]t_aea_pm10!O30</f>
        <v>15.530764294000001</v>
      </c>
      <c r="Q25" s="25">
        <f>[13]t_aea_pm10!P30</f>
        <v>21.963736390000001</v>
      </c>
    </row>
    <row r="26" spans="1:17" ht="15" customHeight="1" x14ac:dyDescent="0.3">
      <c r="A26" s="7" t="s">
        <v>32</v>
      </c>
      <c r="B26" s="6" t="s">
        <v>33</v>
      </c>
      <c r="C26" s="25">
        <f>[13]t_aea_pm10!B31</f>
        <v>89.063137093999998</v>
      </c>
      <c r="D26" s="25">
        <f>[13]t_aea_pm10!C31</f>
        <v>83.946013590000007</v>
      </c>
      <c r="E26" s="25">
        <f>[13]t_aea_pm10!D31</f>
        <v>95.447313962999999</v>
      </c>
      <c r="F26" s="25">
        <f>[13]t_aea_pm10!E31</f>
        <v>88.500524188</v>
      </c>
      <c r="G26" s="25">
        <f>[13]t_aea_pm10!F31</f>
        <v>91.022554804999999</v>
      </c>
      <c r="H26" s="25">
        <f>[13]t_aea_pm10!G31</f>
        <v>92.978051496000006</v>
      </c>
      <c r="I26" s="25">
        <f>[13]t_aea_pm10!H31</f>
        <v>85.151905628999998</v>
      </c>
      <c r="J26" s="25">
        <f>[13]t_aea_pm10!I31</f>
        <v>87.785496944000002</v>
      </c>
      <c r="K26" s="25">
        <f>[13]t_aea_pm10!J31</f>
        <v>82.262184044999998</v>
      </c>
      <c r="L26" s="25">
        <f>[13]t_aea_pm10!K31</f>
        <v>77.704653386999993</v>
      </c>
      <c r="M26" s="25">
        <f>[13]t_aea_pm10!L31</f>
        <v>65.162234174999995</v>
      </c>
      <c r="N26" s="25">
        <f>[13]t_aea_pm10!M31</f>
        <v>59.895412061999998</v>
      </c>
      <c r="O26" s="25">
        <f>[13]t_aea_pm10!N31</f>
        <v>66.291958672000007</v>
      </c>
      <c r="P26" s="25">
        <f>[13]t_aea_pm10!O31</f>
        <v>60.658088868</v>
      </c>
      <c r="Q26" s="25">
        <f>[13]t_aea_pm10!P31</f>
        <v>72.761426150000005</v>
      </c>
    </row>
    <row r="27" spans="1:17" ht="15" customHeight="1" x14ac:dyDescent="0.3">
      <c r="A27" s="7" t="s">
        <v>34</v>
      </c>
      <c r="B27" s="6"/>
      <c r="C27" s="25">
        <f>[13]t_aea_pm10!B32</f>
        <v>82.737300348000005</v>
      </c>
      <c r="D27" s="25">
        <f>[13]t_aea_pm10!C32</f>
        <v>78.598179411999993</v>
      </c>
      <c r="E27" s="25">
        <f>[13]t_aea_pm10!D32</f>
        <v>90.941242920999997</v>
      </c>
      <c r="F27" s="25">
        <f>[13]t_aea_pm10!E32</f>
        <v>79.960809689000001</v>
      </c>
      <c r="G27" s="25">
        <f>[13]t_aea_pm10!F32</f>
        <v>81.444830138</v>
      </c>
      <c r="H27" s="25">
        <f>[13]t_aea_pm10!G32</f>
        <v>84.015215390999998</v>
      </c>
      <c r="I27" s="25">
        <f>[13]t_aea_pm10!H32</f>
        <v>74.544501811999993</v>
      </c>
      <c r="J27" s="25">
        <f>[13]t_aea_pm10!I32</f>
        <v>63.527126889999998</v>
      </c>
      <c r="K27" s="25">
        <f>[13]t_aea_pm10!J32</f>
        <v>54.306254613999997</v>
      </c>
      <c r="L27" s="25">
        <f>[13]t_aea_pm10!K32</f>
        <v>51.314312168000001</v>
      </c>
      <c r="M27" s="25">
        <f>[13]t_aea_pm10!L32</f>
        <v>43.511310350000002</v>
      </c>
      <c r="N27" s="25">
        <f>[13]t_aea_pm10!M32</f>
        <v>42.144032705000001</v>
      </c>
      <c r="O27" s="25">
        <f>[13]t_aea_pm10!N32</f>
        <v>44.258893221000001</v>
      </c>
      <c r="P27" s="25">
        <f>[13]t_aea_pm10!O32</f>
        <v>33.653804725000001</v>
      </c>
      <c r="Q27" s="25">
        <f>[13]t_aea_pm10!P32</f>
        <v>40.921510669</v>
      </c>
    </row>
    <row r="28" spans="1:17" ht="15" customHeight="1" x14ac:dyDescent="0.3">
      <c r="A28" s="6" t="s">
        <v>35</v>
      </c>
      <c r="B28" s="6" t="s">
        <v>36</v>
      </c>
      <c r="C28" s="25">
        <f>[13]t_aea_pm10!B33</f>
        <v>74.912847389999996</v>
      </c>
      <c r="D28" s="25">
        <f>[13]t_aea_pm10!C33</f>
        <v>69.865692284000005</v>
      </c>
      <c r="E28" s="25">
        <f>[13]t_aea_pm10!D33</f>
        <v>81.493620092</v>
      </c>
      <c r="F28" s="25">
        <f>[13]t_aea_pm10!E33</f>
        <v>68.559905823999998</v>
      </c>
      <c r="G28" s="25">
        <f>[13]t_aea_pm10!F33</f>
        <v>70.008782694000004</v>
      </c>
      <c r="H28" s="25">
        <f>[13]t_aea_pm10!G33</f>
        <v>75.587357940999993</v>
      </c>
      <c r="I28" s="25">
        <f>[13]t_aea_pm10!H33</f>
        <v>67.450549828999996</v>
      </c>
      <c r="J28" s="25">
        <f>[13]t_aea_pm10!I33</f>
        <v>55.972043739</v>
      </c>
      <c r="K28" s="25">
        <f>[13]t_aea_pm10!J33</f>
        <v>47.174054236000003</v>
      </c>
      <c r="L28" s="25">
        <f>[13]t_aea_pm10!K33</f>
        <v>44.808050123999998</v>
      </c>
      <c r="M28" s="25">
        <f>[13]t_aea_pm10!L33</f>
        <v>38.888199364999998</v>
      </c>
      <c r="N28" s="25">
        <f>[13]t_aea_pm10!M33</f>
        <v>37.087834878000002</v>
      </c>
      <c r="O28" s="25">
        <f>[13]t_aea_pm10!N33</f>
        <v>36.617084814999998</v>
      </c>
      <c r="P28" s="25">
        <f>[13]t_aea_pm10!O33</f>
        <v>30.002665419</v>
      </c>
      <c r="Q28" s="25">
        <f>[13]t_aea_pm10!P33</f>
        <v>33.808837423</v>
      </c>
    </row>
    <row r="29" spans="1:17" ht="15" customHeight="1" x14ac:dyDescent="0.3">
      <c r="A29" s="6" t="s">
        <v>37</v>
      </c>
      <c r="B29" s="6" t="s">
        <v>38</v>
      </c>
      <c r="C29" s="25">
        <f>[13]t_aea_pm10!B34</f>
        <v>7.8244529590000003</v>
      </c>
      <c r="D29" s="25">
        <f>[13]t_aea_pm10!C34</f>
        <v>8.7324871270000006</v>
      </c>
      <c r="E29" s="25">
        <f>[13]t_aea_pm10!D34</f>
        <v>9.4476228290000002</v>
      </c>
      <c r="F29" s="25">
        <f>[13]t_aea_pm10!E34</f>
        <v>11.400903865</v>
      </c>
      <c r="G29" s="25">
        <f>[13]t_aea_pm10!F34</f>
        <v>11.436047444</v>
      </c>
      <c r="H29" s="25">
        <f>[13]t_aea_pm10!G34</f>
        <v>8.4278574489999993</v>
      </c>
      <c r="I29" s="25">
        <f>[13]t_aea_pm10!H34</f>
        <v>7.0939519830000002</v>
      </c>
      <c r="J29" s="25">
        <f>[13]t_aea_pm10!I34</f>
        <v>7.5550831519999999</v>
      </c>
      <c r="K29" s="25">
        <f>[13]t_aea_pm10!J34</f>
        <v>7.1322003780000003</v>
      </c>
      <c r="L29" s="25">
        <f>[13]t_aea_pm10!K34</f>
        <v>6.5062620439999996</v>
      </c>
      <c r="M29" s="25">
        <f>[13]t_aea_pm10!L34</f>
        <v>4.6231109850000003</v>
      </c>
      <c r="N29" s="25">
        <f>[13]t_aea_pm10!M34</f>
        <v>5.0561978270000001</v>
      </c>
      <c r="O29" s="25">
        <f>[13]t_aea_pm10!N34</f>
        <v>7.641808406</v>
      </c>
      <c r="P29" s="25">
        <f>[13]t_aea_pm10!O34</f>
        <v>3.6511393060000001</v>
      </c>
      <c r="Q29" s="25">
        <f>[13]t_aea_pm10!P34</f>
        <v>7.1126732459999999</v>
      </c>
    </row>
    <row r="30" spans="1:17" ht="15" customHeight="1" x14ac:dyDescent="0.3">
      <c r="A30" s="7" t="s">
        <v>39</v>
      </c>
      <c r="B30" s="6"/>
      <c r="C30" s="25">
        <f>[13]t_aea_pm10!B35</f>
        <v>94.911204839999996</v>
      </c>
      <c r="D30" s="25">
        <f>[13]t_aea_pm10!C35</f>
        <v>112.65427529199999</v>
      </c>
      <c r="E30" s="25">
        <f>[13]t_aea_pm10!D35</f>
        <v>115.270547229</v>
      </c>
      <c r="F30" s="25">
        <f>[13]t_aea_pm10!E35</f>
        <v>108.239109654</v>
      </c>
      <c r="G30" s="25">
        <f>[13]t_aea_pm10!F35</f>
        <v>102.637959002</v>
      </c>
      <c r="H30" s="25">
        <f>[13]t_aea_pm10!G35</f>
        <v>102.480379477</v>
      </c>
      <c r="I30" s="25">
        <f>[13]t_aea_pm10!H35</f>
        <v>97.972548825000004</v>
      </c>
      <c r="J30" s="25">
        <f>[13]t_aea_pm10!I35</f>
        <v>98.932524119999997</v>
      </c>
      <c r="K30" s="25">
        <f>[13]t_aea_pm10!J35</f>
        <v>95.749042367000001</v>
      </c>
      <c r="L30" s="25">
        <f>[13]t_aea_pm10!K35</f>
        <v>89.568402879000004</v>
      </c>
      <c r="M30" s="25">
        <f>[13]t_aea_pm10!L35</f>
        <v>80.057533133999996</v>
      </c>
      <c r="N30" s="25">
        <f>[13]t_aea_pm10!M35</f>
        <v>81.265999910999994</v>
      </c>
      <c r="O30" s="25">
        <f>[13]t_aea_pm10!N35</f>
        <v>92.977390053999997</v>
      </c>
      <c r="P30" s="25">
        <f>[13]t_aea_pm10!O35</f>
        <v>74.234059474999995</v>
      </c>
      <c r="Q30" s="25">
        <f>[13]t_aea_pm10!P35</f>
        <v>92.919015895000001</v>
      </c>
    </row>
    <row r="31" spans="1:17" ht="15" customHeight="1" x14ac:dyDescent="0.3">
      <c r="A31" s="6" t="s">
        <v>40</v>
      </c>
      <c r="B31" s="6" t="s">
        <v>41</v>
      </c>
      <c r="C31" s="25">
        <f>[13]t_aea_pm10!B36</f>
        <v>77.720762411999999</v>
      </c>
      <c r="D31" s="25">
        <f>[13]t_aea_pm10!C36</f>
        <v>75.350776203999999</v>
      </c>
      <c r="E31" s="25">
        <f>[13]t_aea_pm10!D36</f>
        <v>74.525990762000006</v>
      </c>
      <c r="F31" s="25">
        <f>[13]t_aea_pm10!E36</f>
        <v>68.375462885999994</v>
      </c>
      <c r="G31" s="25">
        <f>[13]t_aea_pm10!F36</f>
        <v>63.841574899000001</v>
      </c>
      <c r="H31" s="25">
        <f>[13]t_aea_pm10!G36</f>
        <v>61.788164289999997</v>
      </c>
      <c r="I31" s="25">
        <f>[13]t_aea_pm10!H36</f>
        <v>59.190458812000003</v>
      </c>
      <c r="J31" s="25">
        <f>[13]t_aea_pm10!I36</f>
        <v>58.990995730000002</v>
      </c>
      <c r="K31" s="25">
        <f>[13]t_aea_pm10!J36</f>
        <v>57.350903352000003</v>
      </c>
      <c r="L31" s="25">
        <f>[13]t_aea_pm10!K36</f>
        <v>51.010144773</v>
      </c>
      <c r="M31" s="25">
        <f>[13]t_aea_pm10!L36</f>
        <v>46.713828972000002</v>
      </c>
      <c r="N31" s="25">
        <f>[13]t_aea_pm10!M36</f>
        <v>45.232862750000002</v>
      </c>
      <c r="O31" s="25">
        <f>[13]t_aea_pm10!N36</f>
        <v>56.314813835000002</v>
      </c>
      <c r="P31" s="25">
        <f>[13]t_aea_pm10!O36</f>
        <v>42.347488097999999</v>
      </c>
      <c r="Q31" s="25">
        <f>[13]t_aea_pm10!P36</f>
        <v>55.083701828999999</v>
      </c>
    </row>
    <row r="32" spans="1:17" ht="15" customHeight="1" x14ac:dyDescent="0.3">
      <c r="A32" s="6" t="s">
        <v>42</v>
      </c>
      <c r="B32" s="6" t="s">
        <v>43</v>
      </c>
      <c r="C32" s="25">
        <f>[13]t_aea_pm10!B37</f>
        <v>17.190442429000001</v>
      </c>
      <c r="D32" s="25">
        <f>[13]t_aea_pm10!C37</f>
        <v>37.303499088000002</v>
      </c>
      <c r="E32" s="25">
        <f>[13]t_aea_pm10!D37</f>
        <v>40.744556467000002</v>
      </c>
      <c r="F32" s="25">
        <f>[13]t_aea_pm10!E37</f>
        <v>39.863646768999999</v>
      </c>
      <c r="G32" s="25">
        <f>[13]t_aea_pm10!F37</f>
        <v>38.796384103000001</v>
      </c>
      <c r="H32" s="25">
        <f>[13]t_aea_pm10!G37</f>
        <v>40.692215185999999</v>
      </c>
      <c r="I32" s="25">
        <f>[13]t_aea_pm10!H37</f>
        <v>38.782090013000001</v>
      </c>
      <c r="J32" s="25">
        <f>[13]t_aea_pm10!I37</f>
        <v>39.941528390000002</v>
      </c>
      <c r="K32" s="25">
        <f>[13]t_aea_pm10!J37</f>
        <v>38.398139014999998</v>
      </c>
      <c r="L32" s="25">
        <f>[13]t_aea_pm10!K37</f>
        <v>38.558258105999997</v>
      </c>
      <c r="M32" s="25">
        <f>[13]t_aea_pm10!L37</f>
        <v>33.343704162000002</v>
      </c>
      <c r="N32" s="25">
        <f>[13]t_aea_pm10!M37</f>
        <v>36.033137160000003</v>
      </c>
      <c r="O32" s="25">
        <f>[13]t_aea_pm10!N37</f>
        <v>36.662576219000002</v>
      </c>
      <c r="P32" s="25">
        <f>[13]t_aea_pm10!O37</f>
        <v>31.886571376999999</v>
      </c>
      <c r="Q32" s="25">
        <f>[13]t_aea_pm10!P37</f>
        <v>37.835314066000002</v>
      </c>
    </row>
    <row r="33" spans="1:23" ht="15" customHeight="1" x14ac:dyDescent="0.3">
      <c r="A33" s="6" t="s">
        <v>44</v>
      </c>
      <c r="B33" s="6" t="s">
        <v>45</v>
      </c>
      <c r="C33" s="25">
        <f>[13]t_aea_pm10!B38</f>
        <v>803.57743790699999</v>
      </c>
      <c r="D33" s="25">
        <f>[13]t_aea_pm10!C38</f>
        <v>730.27250909999998</v>
      </c>
      <c r="E33" s="25">
        <f>[13]t_aea_pm10!D38</f>
        <v>706.42782015299997</v>
      </c>
      <c r="F33" s="25">
        <f>[13]t_aea_pm10!E38</f>
        <v>527.94309138400001</v>
      </c>
      <c r="G33" s="25">
        <f>[13]t_aea_pm10!F38</f>
        <v>391.87087026</v>
      </c>
      <c r="H33" s="25">
        <f>[13]t_aea_pm10!G38</f>
        <v>508.659853322</v>
      </c>
      <c r="I33" s="25">
        <f>[13]t_aea_pm10!H38</f>
        <v>329.15940239700001</v>
      </c>
      <c r="J33" s="25">
        <f>[13]t_aea_pm10!I38</f>
        <v>421.521888805</v>
      </c>
      <c r="K33" s="25">
        <f>[13]t_aea_pm10!J38</f>
        <v>358.81451305000002</v>
      </c>
      <c r="L33" s="25">
        <f>[13]t_aea_pm10!K38</f>
        <v>257.739354633</v>
      </c>
      <c r="M33" s="25">
        <f>[13]t_aea_pm10!L38</f>
        <v>380.02473553200002</v>
      </c>
      <c r="N33" s="25">
        <f>[13]t_aea_pm10!M38</f>
        <v>316.85535061000002</v>
      </c>
      <c r="O33" s="25">
        <f>[13]t_aea_pm10!N38</f>
        <v>187.53089090099999</v>
      </c>
      <c r="P33" s="25">
        <f>[13]t_aea_pm10!O38</f>
        <v>253.82467263699999</v>
      </c>
      <c r="Q33" s="25">
        <f>[13]t_aea_pm10!P38</f>
        <v>172.690947682</v>
      </c>
    </row>
    <row r="34" spans="1:23" ht="15" customHeight="1" x14ac:dyDescent="0.3">
      <c r="A34" s="6" t="s">
        <v>46</v>
      </c>
      <c r="B34" s="6"/>
      <c r="C34" s="25">
        <f>[13]t_aea_pm10!B39</f>
        <v>865.34593365299997</v>
      </c>
      <c r="D34" s="25">
        <f>[13]t_aea_pm10!C39</f>
        <v>874.87797048200002</v>
      </c>
      <c r="E34" s="25">
        <f>[13]t_aea_pm10!D39</f>
        <v>869.24588645100005</v>
      </c>
      <c r="F34" s="25">
        <f>[13]t_aea_pm10!E39</f>
        <v>855.96989905199996</v>
      </c>
      <c r="G34" s="25">
        <f>[13]t_aea_pm10!F39</f>
        <v>906.49571906300002</v>
      </c>
      <c r="H34" s="25">
        <f>[13]t_aea_pm10!G39</f>
        <v>863.24893569999995</v>
      </c>
      <c r="I34" s="25">
        <f>[13]t_aea_pm10!H39</f>
        <v>668.48945769600004</v>
      </c>
      <c r="J34" s="25">
        <f>[13]t_aea_pm10!I39</f>
        <v>796.62711396099996</v>
      </c>
      <c r="K34" s="25">
        <f>[13]t_aea_pm10!J39</f>
        <v>762.12301859499996</v>
      </c>
      <c r="L34" s="25">
        <f>[13]t_aea_pm10!K39</f>
        <v>901.97784992699997</v>
      </c>
      <c r="M34" s="25">
        <f>[13]t_aea_pm10!L39</f>
        <v>797.68730393400006</v>
      </c>
      <c r="N34" s="25">
        <f>[13]t_aea_pm10!M39</f>
        <v>1022.857617983</v>
      </c>
      <c r="O34" s="25">
        <f>[13]t_aea_pm10!N39</f>
        <v>982.87896425500003</v>
      </c>
      <c r="P34" s="25">
        <f>[13]t_aea_pm10!O39</f>
        <v>757.65435178200005</v>
      </c>
      <c r="Q34" s="25">
        <f>[13]t_aea_pm10!P39</f>
        <v>847.03865987400002</v>
      </c>
    </row>
    <row r="35" spans="1:23" ht="15" customHeight="1" x14ac:dyDescent="0.3">
      <c r="A35" s="6" t="s">
        <v>47</v>
      </c>
      <c r="B35" s="6" t="s">
        <v>48</v>
      </c>
      <c r="C35" s="25">
        <f>[13]t_aea_pm10!B40</f>
        <v>14.428045424</v>
      </c>
      <c r="D35" s="25">
        <f>[13]t_aea_pm10!C40</f>
        <v>14.402106549999999</v>
      </c>
      <c r="E35" s="25">
        <f>[13]t_aea_pm10!D40</f>
        <v>13.935537909000001</v>
      </c>
      <c r="F35" s="25">
        <f>[13]t_aea_pm10!E40</f>
        <v>12.215660219</v>
      </c>
      <c r="G35" s="25">
        <f>[13]t_aea_pm10!F40</f>
        <v>12.304811414</v>
      </c>
      <c r="H35" s="25">
        <f>[13]t_aea_pm10!G40</f>
        <v>10.153999711000001</v>
      </c>
      <c r="I35" s="25">
        <f>[13]t_aea_pm10!H40</f>
        <v>9.5299758319999999</v>
      </c>
      <c r="J35" s="25">
        <f>[13]t_aea_pm10!I40</f>
        <v>8.5056998230000005</v>
      </c>
      <c r="K35" s="25">
        <f>[13]t_aea_pm10!J40</f>
        <v>7.3159938660000003</v>
      </c>
      <c r="L35" s="25">
        <f>[13]t_aea_pm10!K40</f>
        <v>7.2180819459999999</v>
      </c>
      <c r="M35" s="25">
        <f>[13]t_aea_pm10!L40</f>
        <v>7.3838565919999999</v>
      </c>
      <c r="N35" s="25">
        <f>[13]t_aea_pm10!M40</f>
        <v>7.0844205679999996</v>
      </c>
      <c r="O35" s="25">
        <f>[13]t_aea_pm10!N40</f>
        <v>6.029688846</v>
      </c>
      <c r="P35" s="25">
        <f>[13]t_aea_pm10!O40</f>
        <v>6.0926303449999999</v>
      </c>
      <c r="Q35" s="25">
        <f>[13]t_aea_pm10!P40</f>
        <v>6.25424866</v>
      </c>
    </row>
    <row r="36" spans="1:23" ht="15" customHeight="1" x14ac:dyDescent="0.3">
      <c r="A36" s="6" t="s">
        <v>49</v>
      </c>
      <c r="B36" s="6" t="s">
        <v>50</v>
      </c>
      <c r="C36" s="25">
        <f>[13]t_aea_pm10!B41</f>
        <v>850.91788822900003</v>
      </c>
      <c r="D36" s="25">
        <f>[13]t_aea_pm10!C41</f>
        <v>860.47586393300003</v>
      </c>
      <c r="E36" s="25">
        <f>[13]t_aea_pm10!D41</f>
        <v>855.31034854200004</v>
      </c>
      <c r="F36" s="25">
        <f>[13]t_aea_pm10!E41</f>
        <v>843.75423883300004</v>
      </c>
      <c r="G36" s="25">
        <f>[13]t_aea_pm10!F41</f>
        <v>894.190907649</v>
      </c>
      <c r="H36" s="25">
        <f>[13]t_aea_pm10!G41</f>
        <v>853.09493598799997</v>
      </c>
      <c r="I36" s="25">
        <f>[13]t_aea_pm10!H41</f>
        <v>658.95948186400005</v>
      </c>
      <c r="J36" s="25">
        <f>[13]t_aea_pm10!I41</f>
        <v>788.12141413799998</v>
      </c>
      <c r="K36" s="25">
        <f>[13]t_aea_pm10!J41</f>
        <v>754.80702472899998</v>
      </c>
      <c r="L36" s="25">
        <f>[13]t_aea_pm10!K41</f>
        <v>894.75976798099998</v>
      </c>
      <c r="M36" s="25">
        <f>[13]t_aea_pm10!L41</f>
        <v>790.30344734200003</v>
      </c>
      <c r="N36" s="25">
        <f>[13]t_aea_pm10!M41</f>
        <v>1015.773197415</v>
      </c>
      <c r="O36" s="25">
        <f>[13]t_aea_pm10!N41</f>
        <v>976.84927540900003</v>
      </c>
      <c r="P36" s="25">
        <f>[13]t_aea_pm10!O41</f>
        <v>751.56172143699996</v>
      </c>
      <c r="Q36" s="25">
        <f>[13]t_aea_pm10!P41</f>
        <v>840.78441121399999</v>
      </c>
    </row>
    <row r="37" spans="1:23" ht="15" customHeight="1" x14ac:dyDescent="0.3">
      <c r="A37" s="6" t="s">
        <v>51</v>
      </c>
      <c r="B37" s="6" t="s">
        <v>52</v>
      </c>
      <c r="C37" s="25">
        <f>[13]t_aea_pm10!B42</f>
        <v>4693.998968461</v>
      </c>
      <c r="D37" s="25">
        <f>[13]t_aea_pm10!C42</f>
        <v>4057.1238013299999</v>
      </c>
      <c r="E37" s="25">
        <f>[13]t_aea_pm10!D42</f>
        <v>10710.619673368999</v>
      </c>
      <c r="F37" s="25">
        <f>[13]t_aea_pm10!E42</f>
        <v>4840.5752544759998</v>
      </c>
      <c r="G37" s="25">
        <f>[13]t_aea_pm10!F42</f>
        <v>4863.3818484980002</v>
      </c>
      <c r="H37" s="25">
        <f>[13]t_aea_pm10!G42</f>
        <v>4825.7050381999998</v>
      </c>
      <c r="I37" s="25">
        <f>[13]t_aea_pm10!H42</f>
        <v>4966.8123064849997</v>
      </c>
      <c r="J37" s="25">
        <f>[13]t_aea_pm10!I42</f>
        <v>4590.010642108</v>
      </c>
      <c r="K37" s="25">
        <f>[13]t_aea_pm10!J42</f>
        <v>4736.3769260290001</v>
      </c>
      <c r="L37" s="25">
        <f>[13]t_aea_pm10!K42</f>
        <v>4687.2877234030002</v>
      </c>
      <c r="M37" s="25">
        <f>[13]t_aea_pm10!L42</f>
        <v>5587.4364510249998</v>
      </c>
      <c r="N37" s="25">
        <f>[13]t_aea_pm10!M42</f>
        <v>3706.1327706440002</v>
      </c>
      <c r="O37" s="25">
        <f>[13]t_aea_pm10!N42</f>
        <v>5696.7986364919998</v>
      </c>
      <c r="P37" s="25">
        <f>[13]t_aea_pm10!O42</f>
        <v>5984.928869976</v>
      </c>
      <c r="Q37" s="25">
        <f>[13]t_aea_pm10!P42</f>
        <v>5492.9834043979999</v>
      </c>
      <c r="V37" t="e">
        <f>S37/T37</f>
        <v>#DIV/0!</v>
      </c>
      <c r="W37">
        <f>'[15]NFR-2017'!$I$61/'[16]NFR-2017'!$I$61</f>
        <v>3.6866181687946744</v>
      </c>
    </row>
    <row r="38" spans="1:23" ht="15" customHeight="1" x14ac:dyDescent="0.3">
      <c r="A38" s="6" t="s">
        <v>53</v>
      </c>
      <c r="B38" s="6"/>
      <c r="C38" s="25">
        <f>[13]t_aea_pm10!B43</f>
        <v>554.38384583499999</v>
      </c>
      <c r="D38" s="25">
        <f>[13]t_aea_pm10!C43</f>
        <v>501.854140255</v>
      </c>
      <c r="E38" s="25">
        <f>[13]t_aea_pm10!D43</f>
        <v>492.271230785</v>
      </c>
      <c r="F38" s="25">
        <f>[13]t_aea_pm10!E43</f>
        <v>430.64080192</v>
      </c>
      <c r="G38" s="25">
        <f>[13]t_aea_pm10!F43</f>
        <v>421.68430522699998</v>
      </c>
      <c r="H38" s="25">
        <f>[13]t_aea_pm10!G43</f>
        <v>395.97191608399999</v>
      </c>
      <c r="I38" s="25">
        <f>[13]t_aea_pm10!H43</f>
        <v>366.89133713199999</v>
      </c>
      <c r="J38" s="25">
        <f>[13]t_aea_pm10!I43</f>
        <v>350.64857795099999</v>
      </c>
      <c r="K38" s="25">
        <f>[13]t_aea_pm10!J43</f>
        <v>327.65909894100002</v>
      </c>
      <c r="L38" s="25">
        <f>[13]t_aea_pm10!K43</f>
        <v>308.64329367900001</v>
      </c>
      <c r="M38" s="25">
        <f>[13]t_aea_pm10!L43</f>
        <v>301.543232698</v>
      </c>
      <c r="N38" s="25">
        <f>[13]t_aea_pm10!M43</f>
        <v>286.67390933199999</v>
      </c>
      <c r="O38" s="25">
        <f>[13]t_aea_pm10!N43</f>
        <v>242.61396088000001</v>
      </c>
      <c r="P38" s="25">
        <f>[13]t_aea_pm10!O43</f>
        <v>222.80785602</v>
      </c>
      <c r="Q38" s="25">
        <f>[13]t_aea_pm10!P43</f>
        <v>226.34247500999999</v>
      </c>
    </row>
    <row r="39" spans="1:23" ht="15" customHeight="1" x14ac:dyDescent="0.3">
      <c r="A39" s="6" t="s">
        <v>54</v>
      </c>
      <c r="B39" s="6" t="s">
        <v>55</v>
      </c>
      <c r="C39" s="25">
        <f>[13]t_aea_pm10!B44</f>
        <v>106.780722462</v>
      </c>
      <c r="D39" s="25">
        <f>[13]t_aea_pm10!C44</f>
        <v>88.385308284999994</v>
      </c>
      <c r="E39" s="25">
        <f>[13]t_aea_pm10!D44</f>
        <v>90.78606671</v>
      </c>
      <c r="F39" s="25">
        <f>[13]t_aea_pm10!E44</f>
        <v>79.866579325000004</v>
      </c>
      <c r="G39" s="25">
        <f>[13]t_aea_pm10!F44</f>
        <v>79.414731357999997</v>
      </c>
      <c r="H39" s="25">
        <f>[13]t_aea_pm10!G44</f>
        <v>76.435076769000005</v>
      </c>
      <c r="I39" s="25">
        <f>[13]t_aea_pm10!H44</f>
        <v>71.874484081000006</v>
      </c>
      <c r="J39" s="25">
        <f>[13]t_aea_pm10!I44</f>
        <v>72.399726889999997</v>
      </c>
      <c r="K39" s="25">
        <f>[13]t_aea_pm10!J44</f>
        <v>70.998123773000003</v>
      </c>
      <c r="L39" s="25">
        <f>[13]t_aea_pm10!K44</f>
        <v>67.074195849999995</v>
      </c>
      <c r="M39" s="25">
        <f>[13]t_aea_pm10!L44</f>
        <v>66.696118200000001</v>
      </c>
      <c r="N39" s="25">
        <f>[13]t_aea_pm10!M44</f>
        <v>64.212483868000007</v>
      </c>
      <c r="O39" s="25">
        <f>[13]t_aea_pm10!N44</f>
        <v>51.438289181000002</v>
      </c>
      <c r="P39" s="25">
        <f>[13]t_aea_pm10!O44</f>
        <v>46.554882001999999</v>
      </c>
      <c r="Q39" s="25">
        <f>[13]t_aea_pm10!P44</f>
        <v>49.202246789</v>
      </c>
    </row>
    <row r="40" spans="1:23" ht="15" customHeight="1" x14ac:dyDescent="0.3">
      <c r="A40" s="6" t="s">
        <v>56</v>
      </c>
      <c r="B40" s="6" t="s">
        <v>148</v>
      </c>
      <c r="C40" s="25">
        <f>[13]t_aea_pm10!B45</f>
        <v>278.94096653600002</v>
      </c>
      <c r="D40" s="25">
        <f>[13]t_aea_pm10!C45</f>
        <v>253.69052013199999</v>
      </c>
      <c r="E40" s="25">
        <f>[13]t_aea_pm10!D45</f>
        <v>241.902930814</v>
      </c>
      <c r="F40" s="25">
        <f>[13]t_aea_pm10!E45</f>
        <v>212.13027075900001</v>
      </c>
      <c r="G40" s="25">
        <f>[13]t_aea_pm10!F45</f>
        <v>206.72279139899999</v>
      </c>
      <c r="H40" s="25">
        <f>[13]t_aea_pm10!G45</f>
        <v>190.01386276400001</v>
      </c>
      <c r="I40" s="25">
        <f>[13]t_aea_pm10!H45</f>
        <v>176.378765684</v>
      </c>
      <c r="J40" s="25">
        <f>[13]t_aea_pm10!I45</f>
        <v>164.16786339800001</v>
      </c>
      <c r="K40" s="25">
        <f>[13]t_aea_pm10!J45</f>
        <v>152.19530617000001</v>
      </c>
      <c r="L40" s="25">
        <f>[13]t_aea_pm10!K45</f>
        <v>142.742873678</v>
      </c>
      <c r="M40" s="25">
        <f>[13]t_aea_pm10!L45</f>
        <v>141.03862386700001</v>
      </c>
      <c r="N40" s="25">
        <f>[13]t_aea_pm10!M45</f>
        <v>133.66610394899999</v>
      </c>
      <c r="O40" s="25">
        <f>[13]t_aea_pm10!N45</f>
        <v>113.59479096</v>
      </c>
      <c r="P40" s="25">
        <f>[13]t_aea_pm10!O45</f>
        <v>103.399375163</v>
      </c>
      <c r="Q40" s="25">
        <f>[13]t_aea_pm10!P45</f>
        <v>104.994513657</v>
      </c>
    </row>
    <row r="41" spans="1:23" ht="15" customHeight="1" x14ac:dyDescent="0.3">
      <c r="A41" s="6" t="s">
        <v>57</v>
      </c>
      <c r="B41" s="6" t="s">
        <v>149</v>
      </c>
      <c r="C41" s="25">
        <f>[13]t_aea_pm10!B46</f>
        <v>168.66215683799999</v>
      </c>
      <c r="D41" s="25">
        <f>[13]t_aea_pm10!C46</f>
        <v>159.77831183800001</v>
      </c>
      <c r="E41" s="25">
        <f>[13]t_aea_pm10!D46</f>
        <v>159.582233261</v>
      </c>
      <c r="F41" s="25">
        <f>[13]t_aea_pm10!E46</f>
        <v>138.643951837</v>
      </c>
      <c r="G41" s="25">
        <f>[13]t_aea_pm10!F46</f>
        <v>135.54678247000001</v>
      </c>
      <c r="H41" s="25">
        <f>[13]t_aea_pm10!G46</f>
        <v>129.52297655199999</v>
      </c>
      <c r="I41" s="25">
        <f>[13]t_aea_pm10!H46</f>
        <v>118.638087367</v>
      </c>
      <c r="J41" s="25">
        <f>[13]t_aea_pm10!I46</f>
        <v>114.080987663</v>
      </c>
      <c r="K41" s="25">
        <f>[13]t_aea_pm10!J46</f>
        <v>104.465668999</v>
      </c>
      <c r="L41" s="25">
        <f>[13]t_aea_pm10!K46</f>
        <v>98.826224151999995</v>
      </c>
      <c r="M41" s="25">
        <f>[13]t_aea_pm10!L46</f>
        <v>93.808490629999994</v>
      </c>
      <c r="N41" s="25">
        <f>[13]t_aea_pm10!M46</f>
        <v>88.795321514999998</v>
      </c>
      <c r="O41" s="25">
        <f>[13]t_aea_pm10!N46</f>
        <v>77.580880738999994</v>
      </c>
      <c r="P41" s="25">
        <f>[13]t_aea_pm10!O46</f>
        <v>72.853598855000001</v>
      </c>
      <c r="Q41" s="25">
        <f>[13]t_aea_pm10!P46</f>
        <v>72.145714562999999</v>
      </c>
    </row>
    <row r="42" spans="1:23" ht="15" customHeight="1" x14ac:dyDescent="0.3">
      <c r="A42" s="6" t="s">
        <v>58</v>
      </c>
      <c r="B42" s="6"/>
      <c r="C42" s="25">
        <f>[13]t_aea_pm10!B47</f>
        <v>1648.446991386</v>
      </c>
      <c r="D42" s="25">
        <f>[13]t_aea_pm10!C47</f>
        <v>1387.9078722439999</v>
      </c>
      <c r="E42" s="25">
        <f>[13]t_aea_pm10!D47</f>
        <v>1371.5115099879999</v>
      </c>
      <c r="F42" s="25">
        <f>[13]t_aea_pm10!E47</f>
        <v>1283.150904372</v>
      </c>
      <c r="G42" s="25">
        <f>[13]t_aea_pm10!F47</f>
        <v>1205.36616678</v>
      </c>
      <c r="H42" s="25">
        <f>[13]t_aea_pm10!G47</f>
        <v>1584.9678850810001</v>
      </c>
      <c r="I42" s="25">
        <f>[13]t_aea_pm10!H47</f>
        <v>1450.4844795619999</v>
      </c>
      <c r="J42" s="25">
        <f>[13]t_aea_pm10!I47</f>
        <v>1435.9691722360001</v>
      </c>
      <c r="K42" s="25">
        <f>[13]t_aea_pm10!J47</f>
        <v>1630.436423809</v>
      </c>
      <c r="L42" s="25">
        <f>[13]t_aea_pm10!K47</f>
        <v>1824.0993949369999</v>
      </c>
      <c r="M42" s="25">
        <f>[13]t_aea_pm10!L47</f>
        <v>1750.1623277619999</v>
      </c>
      <c r="N42" s="25">
        <f>[13]t_aea_pm10!M47</f>
        <v>1405.2026146159999</v>
      </c>
      <c r="O42" s="25">
        <f>[13]t_aea_pm10!N47</f>
        <v>1394.465477857</v>
      </c>
      <c r="P42" s="25">
        <f>[13]t_aea_pm10!O47</f>
        <v>1321.0281470990001</v>
      </c>
      <c r="Q42" s="25">
        <f>[13]t_aea_pm10!P47</f>
        <v>1370.100464487</v>
      </c>
    </row>
    <row r="43" spans="1:23" ht="15" customHeight="1" x14ac:dyDescent="0.3">
      <c r="A43" s="6" t="s">
        <v>59</v>
      </c>
      <c r="B43" s="6" t="s">
        <v>60</v>
      </c>
      <c r="C43" s="25">
        <f>[13]t_aea_pm10!B48</f>
        <v>1033.8185035040001</v>
      </c>
      <c r="D43" s="25">
        <f>[13]t_aea_pm10!C48</f>
        <v>856.37288163999995</v>
      </c>
      <c r="E43" s="25">
        <f>[13]t_aea_pm10!D48</f>
        <v>829.16282119100003</v>
      </c>
      <c r="F43" s="25">
        <f>[13]t_aea_pm10!E48</f>
        <v>779.80519987599996</v>
      </c>
      <c r="G43" s="25">
        <f>[13]t_aea_pm10!F48</f>
        <v>764.31009392099998</v>
      </c>
      <c r="H43" s="25">
        <f>[13]t_aea_pm10!G48</f>
        <v>709.54336485900001</v>
      </c>
      <c r="I43" s="25">
        <f>[13]t_aea_pm10!H48</f>
        <v>682.97073777200001</v>
      </c>
      <c r="J43" s="25">
        <f>[13]t_aea_pm10!I48</f>
        <v>643.89378588600005</v>
      </c>
      <c r="K43" s="25">
        <f>[13]t_aea_pm10!J48</f>
        <v>629.54826127499996</v>
      </c>
      <c r="L43" s="25">
        <f>[13]t_aea_pm10!K48</f>
        <v>624.61982167199994</v>
      </c>
      <c r="M43" s="25">
        <f>[13]t_aea_pm10!L48</f>
        <v>649.47138162099998</v>
      </c>
      <c r="N43" s="25">
        <f>[13]t_aea_pm10!M48</f>
        <v>642.34346274999996</v>
      </c>
      <c r="O43" s="25">
        <f>[13]t_aea_pm10!N48</f>
        <v>606.95837454599996</v>
      </c>
      <c r="P43" s="25">
        <f>[13]t_aea_pm10!O48</f>
        <v>582.31206354200003</v>
      </c>
      <c r="Q43" s="25">
        <f>[13]t_aea_pm10!P48</f>
        <v>592.77595544999997</v>
      </c>
    </row>
    <row r="44" spans="1:23" ht="15" customHeight="1" x14ac:dyDescent="0.3">
      <c r="A44" s="6" t="s">
        <v>61</v>
      </c>
      <c r="B44" s="6" t="s">
        <v>62</v>
      </c>
      <c r="C44" s="25">
        <f>[13]t_aea_pm10!B49</f>
        <v>473.81318019000003</v>
      </c>
      <c r="D44" s="25">
        <f>[13]t_aea_pm10!C49</f>
        <v>399.12842326200001</v>
      </c>
      <c r="E44" s="25">
        <f>[13]t_aea_pm10!D49</f>
        <v>406.428381543</v>
      </c>
      <c r="F44" s="25">
        <f>[13]t_aea_pm10!E49</f>
        <v>389.22554277099999</v>
      </c>
      <c r="G44" s="25">
        <f>[13]t_aea_pm10!F49</f>
        <v>342.67942111600001</v>
      </c>
      <c r="H44" s="25">
        <f>[13]t_aea_pm10!G49</f>
        <v>275.26651818699997</v>
      </c>
      <c r="I44" s="25">
        <f>[13]t_aea_pm10!H49</f>
        <v>265.98238996800001</v>
      </c>
      <c r="J44" s="25">
        <f>[13]t_aea_pm10!I49</f>
        <v>270.56912717799997</v>
      </c>
      <c r="K44" s="25">
        <f>[13]t_aea_pm10!J49</f>
        <v>263.959779019</v>
      </c>
      <c r="L44" s="25">
        <f>[13]t_aea_pm10!K49</f>
        <v>233.907110375</v>
      </c>
      <c r="M44" s="25">
        <f>[13]t_aea_pm10!L49</f>
        <v>239.77911953700001</v>
      </c>
      <c r="N44" s="25">
        <f>[13]t_aea_pm10!M49</f>
        <v>225.51108849400001</v>
      </c>
      <c r="O44" s="25">
        <f>[13]t_aea_pm10!N49</f>
        <v>239.11845470200001</v>
      </c>
      <c r="P44" s="25">
        <f>[13]t_aea_pm10!O49</f>
        <v>207.643032801</v>
      </c>
      <c r="Q44" s="25">
        <f>[13]t_aea_pm10!P49</f>
        <v>196.5300766</v>
      </c>
    </row>
    <row r="45" spans="1:23" ht="15" customHeight="1" x14ac:dyDescent="0.3">
      <c r="A45" s="6" t="s">
        <v>63</v>
      </c>
      <c r="B45" s="6" t="s">
        <v>64</v>
      </c>
      <c r="C45" s="25">
        <f>[13]t_aea_pm10!B50</f>
        <v>73.926133348999997</v>
      </c>
      <c r="D45" s="25">
        <f>[13]t_aea_pm10!C50</f>
        <v>67.123046363</v>
      </c>
      <c r="E45" s="25">
        <f>[13]t_aea_pm10!D50</f>
        <v>73.195676083999999</v>
      </c>
      <c r="F45" s="25">
        <f>[13]t_aea_pm10!E50</f>
        <v>58.399225868999999</v>
      </c>
      <c r="G45" s="25">
        <f>[13]t_aea_pm10!F50</f>
        <v>52.062475122999999</v>
      </c>
      <c r="H45" s="25">
        <f>[13]t_aea_pm10!G50</f>
        <v>54.020730098000001</v>
      </c>
      <c r="I45" s="25">
        <f>[13]t_aea_pm10!H50</f>
        <v>67.882202562000003</v>
      </c>
      <c r="J45" s="25">
        <f>[13]t_aea_pm10!I50</f>
        <v>70.956340617999999</v>
      </c>
      <c r="K45" s="25">
        <f>[13]t_aea_pm10!J50</f>
        <v>74.742269358000001</v>
      </c>
      <c r="L45" s="25">
        <f>[13]t_aea_pm10!K50</f>
        <v>75.474459664999998</v>
      </c>
      <c r="M45" s="25">
        <f>[13]t_aea_pm10!L50</f>
        <v>78.836000374999998</v>
      </c>
      <c r="N45" s="25">
        <f>[13]t_aea_pm10!M50</f>
        <v>88.099877625000005</v>
      </c>
      <c r="O45" s="25">
        <f>[13]t_aea_pm10!N50</f>
        <v>38.541218661000002</v>
      </c>
      <c r="P45" s="25">
        <f>[13]t_aea_pm10!O50</f>
        <v>56.271042111</v>
      </c>
      <c r="Q45" s="25">
        <f>[13]t_aea_pm10!P50</f>
        <v>73.569342289000005</v>
      </c>
    </row>
    <row r="46" spans="1:23" ht="15" customHeight="1" x14ac:dyDescent="0.3">
      <c r="A46" s="6" t="s">
        <v>65</v>
      </c>
      <c r="B46" s="6" t="s">
        <v>66</v>
      </c>
      <c r="C46" s="25">
        <f>[13]t_aea_pm10!B51</f>
        <v>47.300295906000002</v>
      </c>
      <c r="D46" s="25">
        <f>[13]t_aea_pm10!C51</f>
        <v>47.799350021999999</v>
      </c>
      <c r="E46" s="25">
        <f>[13]t_aea_pm10!D51</f>
        <v>47.313362314999999</v>
      </c>
      <c r="F46" s="25">
        <f>[13]t_aea_pm10!E51</f>
        <v>42.921454535000002</v>
      </c>
      <c r="G46" s="25">
        <f>[13]t_aea_pm10!F51</f>
        <v>34.802022612999998</v>
      </c>
      <c r="H46" s="25">
        <f>[13]t_aea_pm10!G51</f>
        <v>534.89739332600004</v>
      </c>
      <c r="I46" s="25">
        <f>[13]t_aea_pm10!H51</f>
        <v>422.62228865700001</v>
      </c>
      <c r="J46" s="25">
        <f>[13]t_aea_pm10!I51</f>
        <v>439.60979430399999</v>
      </c>
      <c r="K46" s="25">
        <f>[13]t_aea_pm10!J51</f>
        <v>651.13940517699996</v>
      </c>
      <c r="L46" s="25">
        <f>[13]t_aea_pm10!K51</f>
        <v>878.40675778800005</v>
      </c>
      <c r="M46" s="25">
        <f>[13]t_aea_pm10!L51</f>
        <v>770.23186921499996</v>
      </c>
      <c r="N46" s="25">
        <f>[13]t_aea_pm10!M51</f>
        <v>437.48501869900002</v>
      </c>
      <c r="O46" s="25">
        <f>[13]t_aea_pm10!N51</f>
        <v>499.11518404600002</v>
      </c>
      <c r="P46" s="25">
        <f>[13]t_aea_pm10!O51</f>
        <v>465.21450402099998</v>
      </c>
      <c r="Q46" s="25">
        <f>[13]t_aea_pm10!P51</f>
        <v>496.96330453100001</v>
      </c>
    </row>
    <row r="47" spans="1:23" ht="15" customHeight="1" x14ac:dyDescent="0.3">
      <c r="A47" s="6" t="s">
        <v>67</v>
      </c>
      <c r="B47" s="6" t="s">
        <v>68</v>
      </c>
      <c r="C47" s="25">
        <f>[13]t_aea_pm10!B52</f>
        <v>19.588878436000002</v>
      </c>
      <c r="D47" s="25">
        <f>[13]t_aea_pm10!C52</f>
        <v>17.484170957</v>
      </c>
      <c r="E47" s="25">
        <f>[13]t_aea_pm10!D52</f>
        <v>15.411268854999999</v>
      </c>
      <c r="F47" s="25">
        <f>[13]t_aea_pm10!E52</f>
        <v>12.799481322</v>
      </c>
      <c r="G47" s="25">
        <f>[13]t_aea_pm10!F52</f>
        <v>11.512154006999999</v>
      </c>
      <c r="H47" s="25">
        <f>[13]t_aea_pm10!G52</f>
        <v>11.239878612</v>
      </c>
      <c r="I47" s="25">
        <f>[13]t_aea_pm10!H52</f>
        <v>11.026860602999999</v>
      </c>
      <c r="J47" s="25">
        <f>[13]t_aea_pm10!I52</f>
        <v>10.940124251</v>
      </c>
      <c r="K47" s="25">
        <f>[13]t_aea_pm10!J52</f>
        <v>11.046708979</v>
      </c>
      <c r="L47" s="25">
        <f>[13]t_aea_pm10!K52</f>
        <v>11.691245436999999</v>
      </c>
      <c r="M47" s="25">
        <f>[13]t_aea_pm10!L52</f>
        <v>11.843957014000001</v>
      </c>
      <c r="N47" s="25">
        <f>[13]t_aea_pm10!M52</f>
        <v>11.763167048</v>
      </c>
      <c r="O47" s="25">
        <f>[13]t_aea_pm10!N52</f>
        <v>10.732245901000001</v>
      </c>
      <c r="P47" s="25">
        <f>[13]t_aea_pm10!O52</f>
        <v>9.5875046239999993</v>
      </c>
      <c r="Q47" s="25">
        <f>[13]t_aea_pm10!P52</f>
        <v>10.261785616999999</v>
      </c>
    </row>
    <row r="48" spans="1:23" ht="15" customHeight="1" x14ac:dyDescent="0.3">
      <c r="A48" s="6" t="s">
        <v>69</v>
      </c>
      <c r="B48" s="6" t="s">
        <v>70</v>
      </c>
      <c r="C48" s="25">
        <f>[13]t_aea_pm10!B53</f>
        <v>44.843080321999999</v>
      </c>
      <c r="D48" s="25">
        <f>[13]t_aea_pm10!C53</f>
        <v>41.824970215</v>
      </c>
      <c r="E48" s="25">
        <f>[13]t_aea_pm10!D53</f>
        <v>43.571580271999999</v>
      </c>
      <c r="F48" s="25">
        <f>[13]t_aea_pm10!E53</f>
        <v>38.576803294999998</v>
      </c>
      <c r="G48" s="25">
        <f>[13]t_aea_pm10!F53</f>
        <v>40.577780699000002</v>
      </c>
      <c r="H48" s="25">
        <f>[13]t_aea_pm10!G53</f>
        <v>42.395093205000002</v>
      </c>
      <c r="I48" s="25">
        <f>[13]t_aea_pm10!H53</f>
        <v>37.143153894999998</v>
      </c>
      <c r="J48" s="25">
        <f>[13]t_aea_pm10!I53</f>
        <v>38.613380657999997</v>
      </c>
      <c r="K48" s="25">
        <f>[13]t_aea_pm10!J53</f>
        <v>38.262705607999997</v>
      </c>
      <c r="L48" s="25">
        <f>[13]t_aea_pm10!K53</f>
        <v>38.052658068</v>
      </c>
      <c r="M48" s="25">
        <f>[13]t_aea_pm10!L53</f>
        <v>37.433459386000003</v>
      </c>
      <c r="N48" s="25">
        <f>[13]t_aea_pm10!M53</f>
        <v>37.202408325999997</v>
      </c>
      <c r="O48" s="25">
        <f>[13]t_aea_pm10!N53</f>
        <v>32.043616665000002</v>
      </c>
      <c r="P48" s="25">
        <f>[13]t_aea_pm10!O53</f>
        <v>30.012039355999999</v>
      </c>
      <c r="Q48" s="25">
        <f>[13]t_aea_pm10!P53</f>
        <v>28.475940501</v>
      </c>
    </row>
    <row r="49" spans="1:17" ht="15" customHeight="1" x14ac:dyDescent="0.3">
      <c r="A49" s="6" t="s">
        <v>71</v>
      </c>
      <c r="B49" s="6"/>
      <c r="C49" s="25">
        <f>[13]t_aea_pm10!B54</f>
        <v>41.265249711000003</v>
      </c>
      <c r="D49" s="25">
        <f>[13]t_aea_pm10!C54</f>
        <v>41.135762947000003</v>
      </c>
      <c r="E49" s="25">
        <f>[13]t_aea_pm10!D54</f>
        <v>40.278228853000002</v>
      </c>
      <c r="F49" s="25">
        <f>[13]t_aea_pm10!E54</f>
        <v>36.525341908999998</v>
      </c>
      <c r="G49" s="25">
        <f>[13]t_aea_pm10!F54</f>
        <v>36.842781627000001</v>
      </c>
      <c r="H49" s="25">
        <f>[13]t_aea_pm10!G54</f>
        <v>33.975385439</v>
      </c>
      <c r="I49" s="25">
        <f>[13]t_aea_pm10!H54</f>
        <v>32.321757431999998</v>
      </c>
      <c r="J49" s="25">
        <f>[13]t_aea_pm10!I54</f>
        <v>32.225610340000003</v>
      </c>
      <c r="K49" s="25">
        <f>[13]t_aea_pm10!J54</f>
        <v>30.848302660000002</v>
      </c>
      <c r="L49" s="25">
        <f>[13]t_aea_pm10!K54</f>
        <v>29.746458452999999</v>
      </c>
      <c r="M49" s="25">
        <f>[13]t_aea_pm10!L54</f>
        <v>28.553731769999999</v>
      </c>
      <c r="N49" s="25">
        <f>[13]t_aea_pm10!M54</f>
        <v>28.435486830999999</v>
      </c>
      <c r="O49" s="25">
        <f>[13]t_aea_pm10!N54</f>
        <v>22.130805211999999</v>
      </c>
      <c r="P49" s="25">
        <f>[13]t_aea_pm10!O54</f>
        <v>20.662416547999999</v>
      </c>
      <c r="Q49" s="25">
        <f>[13]t_aea_pm10!P54</f>
        <v>21.818713004999999</v>
      </c>
    </row>
    <row r="50" spans="1:17" ht="15" customHeight="1" x14ac:dyDescent="0.3">
      <c r="A50" s="7" t="s">
        <v>72</v>
      </c>
      <c r="B50" s="6"/>
      <c r="C50" s="25">
        <f>[13]t_aea_pm10!B55</f>
        <v>10.433377270999999</v>
      </c>
      <c r="D50" s="25">
        <f>[13]t_aea_pm10!C55</f>
        <v>9.9264586809999997</v>
      </c>
      <c r="E50" s="25">
        <f>[13]t_aea_pm10!D55</f>
        <v>9.2958562259999997</v>
      </c>
      <c r="F50" s="25">
        <f>[13]t_aea_pm10!E55</f>
        <v>8.5173764379999994</v>
      </c>
      <c r="G50" s="25">
        <f>[13]t_aea_pm10!F55</f>
        <v>8.7591253640000009</v>
      </c>
      <c r="H50" s="25">
        <f>[13]t_aea_pm10!G55</f>
        <v>7.3498658150000002</v>
      </c>
      <c r="I50" s="25">
        <f>[13]t_aea_pm10!H55</f>
        <v>7.0828009610000002</v>
      </c>
      <c r="J50" s="25">
        <f>[13]t_aea_pm10!I55</f>
        <v>6.8958174110000003</v>
      </c>
      <c r="K50" s="25">
        <f>[13]t_aea_pm10!J55</f>
        <v>6.1666709160000002</v>
      </c>
      <c r="L50" s="25">
        <f>[13]t_aea_pm10!K55</f>
        <v>5.9496590759999997</v>
      </c>
      <c r="M50" s="25">
        <f>[13]t_aea_pm10!L55</f>
        <v>5.5552677490000004</v>
      </c>
      <c r="N50" s="25">
        <f>[13]t_aea_pm10!M55</f>
        <v>5.3987354730000003</v>
      </c>
      <c r="O50" s="25">
        <f>[13]t_aea_pm10!N55</f>
        <v>4.4353804459999999</v>
      </c>
      <c r="P50" s="25">
        <f>[13]t_aea_pm10!O55</f>
        <v>3.7398722320000002</v>
      </c>
      <c r="Q50" s="25">
        <f>[13]t_aea_pm10!P55</f>
        <v>4.0178738000000003</v>
      </c>
    </row>
    <row r="51" spans="1:17" ht="15" customHeight="1" x14ac:dyDescent="0.3">
      <c r="A51" s="6" t="s">
        <v>73</v>
      </c>
      <c r="B51" s="6" t="s">
        <v>74</v>
      </c>
      <c r="C51" s="25">
        <f>[13]t_aea_pm10!B56</f>
        <v>3.8069397349999998</v>
      </c>
      <c r="D51" s="25">
        <f>[13]t_aea_pm10!C56</f>
        <v>3.3244182279999999</v>
      </c>
      <c r="E51" s="25">
        <f>[13]t_aea_pm10!D56</f>
        <v>3.0768685709999999</v>
      </c>
      <c r="F51" s="25">
        <f>[13]t_aea_pm10!E56</f>
        <v>2.955350014</v>
      </c>
      <c r="G51" s="25">
        <f>[13]t_aea_pm10!F56</f>
        <v>2.9776204110000002</v>
      </c>
      <c r="H51" s="25">
        <f>[13]t_aea_pm10!G56</f>
        <v>2.72054953</v>
      </c>
      <c r="I51" s="25">
        <f>[13]t_aea_pm10!H56</f>
        <v>2.5533956369999999</v>
      </c>
      <c r="J51" s="25">
        <f>[13]t_aea_pm10!I56</f>
        <v>2.4858164839999999</v>
      </c>
      <c r="K51" s="25">
        <f>[13]t_aea_pm10!J56</f>
        <v>2.2463616750000002</v>
      </c>
      <c r="L51" s="25">
        <f>[13]t_aea_pm10!K56</f>
        <v>1.898743423</v>
      </c>
      <c r="M51" s="25">
        <f>[13]t_aea_pm10!L56</f>
        <v>1.5929149250000001</v>
      </c>
      <c r="N51" s="25">
        <f>[13]t_aea_pm10!M56</f>
        <v>1.4752020100000001</v>
      </c>
      <c r="O51" s="25">
        <f>[13]t_aea_pm10!N56</f>
        <v>1.295892002</v>
      </c>
      <c r="P51" s="25">
        <f>[13]t_aea_pm10!O56</f>
        <v>0.79159833800000001</v>
      </c>
      <c r="Q51" s="25">
        <f>[13]t_aea_pm10!P56</f>
        <v>0.81486870099999997</v>
      </c>
    </row>
    <row r="52" spans="1:17" ht="15" customHeight="1" x14ac:dyDescent="0.3">
      <c r="A52" s="6" t="s">
        <v>75</v>
      </c>
      <c r="B52" s="6" t="s">
        <v>76</v>
      </c>
      <c r="C52" s="25">
        <f>[13]t_aea_pm10!B57</f>
        <v>6.6264375370000002</v>
      </c>
      <c r="D52" s="25">
        <f>[13]t_aea_pm10!C57</f>
        <v>6.6020404529999999</v>
      </c>
      <c r="E52" s="25">
        <f>[13]t_aea_pm10!D57</f>
        <v>6.2189876550000003</v>
      </c>
      <c r="F52" s="25">
        <f>[13]t_aea_pm10!E57</f>
        <v>5.5620264229999998</v>
      </c>
      <c r="G52" s="25">
        <f>[13]t_aea_pm10!F57</f>
        <v>5.7815049529999998</v>
      </c>
      <c r="H52" s="25">
        <f>[13]t_aea_pm10!G57</f>
        <v>4.6293162849999998</v>
      </c>
      <c r="I52" s="25">
        <f>[13]t_aea_pm10!H57</f>
        <v>4.5294053239999998</v>
      </c>
      <c r="J52" s="25">
        <f>[13]t_aea_pm10!I57</f>
        <v>4.4100009269999996</v>
      </c>
      <c r="K52" s="25">
        <f>[13]t_aea_pm10!J57</f>
        <v>3.920309241</v>
      </c>
      <c r="L52" s="25">
        <f>[13]t_aea_pm10!K57</f>
        <v>4.0509156539999998</v>
      </c>
      <c r="M52" s="25">
        <f>[13]t_aea_pm10!L57</f>
        <v>3.9623528239999999</v>
      </c>
      <c r="N52" s="25">
        <f>[13]t_aea_pm10!M57</f>
        <v>3.9235334630000001</v>
      </c>
      <c r="O52" s="25">
        <f>[13]t_aea_pm10!N57</f>
        <v>3.1394884439999999</v>
      </c>
      <c r="P52" s="25">
        <f>[13]t_aea_pm10!O57</f>
        <v>2.9482738940000002</v>
      </c>
      <c r="Q52" s="25">
        <f>[13]t_aea_pm10!P57</f>
        <v>3.2030050980000002</v>
      </c>
    </row>
    <row r="53" spans="1:17" ht="15" customHeight="1" x14ac:dyDescent="0.3">
      <c r="A53" s="7" t="s">
        <v>77</v>
      </c>
      <c r="B53" s="6" t="s">
        <v>78</v>
      </c>
      <c r="C53" s="25">
        <f>[13]t_aea_pm10!B58</f>
        <v>9.0496417499999993</v>
      </c>
      <c r="D53" s="25">
        <f>[13]t_aea_pm10!C58</f>
        <v>8.5962347179999998</v>
      </c>
      <c r="E53" s="25">
        <f>[13]t_aea_pm10!D58</f>
        <v>8.6653792939999992</v>
      </c>
      <c r="F53" s="25">
        <f>[13]t_aea_pm10!E58</f>
        <v>7.8475062900000001</v>
      </c>
      <c r="G53" s="25">
        <f>[13]t_aea_pm10!F58</f>
        <v>7.4608871600000004</v>
      </c>
      <c r="H53" s="25">
        <f>[13]t_aea_pm10!G58</f>
        <v>7.3139560240000003</v>
      </c>
      <c r="I53" s="25">
        <f>[13]t_aea_pm10!H58</f>
        <v>6.7230059369999999</v>
      </c>
      <c r="J53" s="25">
        <f>[13]t_aea_pm10!I58</f>
        <v>6.6122091159999998</v>
      </c>
      <c r="K53" s="25">
        <f>[13]t_aea_pm10!J58</f>
        <v>6.2595220640000004</v>
      </c>
      <c r="L53" s="25">
        <f>[13]t_aea_pm10!K58</f>
        <v>5.5376069399999999</v>
      </c>
      <c r="M53" s="25">
        <f>[13]t_aea_pm10!L58</f>
        <v>4.9713997970000001</v>
      </c>
      <c r="N53" s="25">
        <f>[13]t_aea_pm10!M58</f>
        <v>4.2893293349999997</v>
      </c>
      <c r="O53" s="25">
        <f>[13]t_aea_pm10!N58</f>
        <v>3.2275693749999999</v>
      </c>
      <c r="P53" s="25">
        <f>[13]t_aea_pm10!O58</f>
        <v>3.1500690929999999</v>
      </c>
      <c r="Q53" s="25">
        <f>[13]t_aea_pm10!P58</f>
        <v>3.064583888</v>
      </c>
    </row>
    <row r="54" spans="1:17" ht="15" customHeight="1" x14ac:dyDescent="0.3">
      <c r="A54" s="7" t="s">
        <v>79</v>
      </c>
      <c r="B54" s="6" t="s">
        <v>150</v>
      </c>
      <c r="C54" s="25">
        <f>[13]t_aea_pm10!B59</f>
        <v>21.782230688999999</v>
      </c>
      <c r="D54" s="25">
        <f>[13]t_aea_pm10!C59</f>
        <v>22.613069547999999</v>
      </c>
      <c r="E54" s="25">
        <f>[13]t_aea_pm10!D59</f>
        <v>22.316993332999999</v>
      </c>
      <c r="F54" s="25">
        <f>[13]t_aea_pm10!E59</f>
        <v>20.160459182</v>
      </c>
      <c r="G54" s="25">
        <f>[13]t_aea_pm10!F59</f>
        <v>20.622769103</v>
      </c>
      <c r="H54" s="25">
        <f>[13]t_aea_pm10!G59</f>
        <v>19.311563601</v>
      </c>
      <c r="I54" s="25">
        <f>[13]t_aea_pm10!H59</f>
        <v>18.515950533000002</v>
      </c>
      <c r="J54" s="25">
        <f>[13]t_aea_pm10!I59</f>
        <v>18.717583813000001</v>
      </c>
      <c r="K54" s="25">
        <f>[13]t_aea_pm10!J59</f>
        <v>18.422109680999998</v>
      </c>
      <c r="L54" s="25">
        <f>[13]t_aea_pm10!K59</f>
        <v>18.259192436999999</v>
      </c>
      <c r="M54" s="25">
        <f>[13]t_aea_pm10!L59</f>
        <v>18.027064224</v>
      </c>
      <c r="N54" s="25">
        <f>[13]t_aea_pm10!M59</f>
        <v>18.747422022999999</v>
      </c>
      <c r="O54" s="25">
        <f>[13]t_aea_pm10!N59</f>
        <v>14.46785539</v>
      </c>
      <c r="P54" s="25">
        <f>[13]t_aea_pm10!O59</f>
        <v>13.772475223000001</v>
      </c>
      <c r="Q54" s="25">
        <f>[13]t_aea_pm10!P59</f>
        <v>14.736255316999999</v>
      </c>
    </row>
    <row r="55" spans="1:17" ht="15" customHeight="1" x14ac:dyDescent="0.3">
      <c r="A55" s="6" t="s">
        <v>80</v>
      </c>
      <c r="B55" s="6"/>
      <c r="C55" s="25">
        <f>[13]t_aea_pm10!B60</f>
        <v>58.623714806999999</v>
      </c>
      <c r="D55" s="25">
        <f>[13]t_aea_pm10!C60</f>
        <v>70.468042784000005</v>
      </c>
      <c r="E55" s="25">
        <f>[13]t_aea_pm10!D60</f>
        <v>67.749512656999997</v>
      </c>
      <c r="F55" s="25">
        <f>[13]t_aea_pm10!E60</f>
        <v>58.689279118999998</v>
      </c>
      <c r="G55" s="25">
        <f>[13]t_aea_pm10!F60</f>
        <v>55.485126860999998</v>
      </c>
      <c r="H55" s="25">
        <f>[13]t_aea_pm10!G60</f>
        <v>50.299381728999997</v>
      </c>
      <c r="I55" s="25">
        <f>[13]t_aea_pm10!H60</f>
        <v>42.809337798999998</v>
      </c>
      <c r="J55" s="25">
        <f>[13]t_aea_pm10!I60</f>
        <v>48.041383402999998</v>
      </c>
      <c r="K55" s="25">
        <f>[13]t_aea_pm10!J60</f>
        <v>44.219670968000003</v>
      </c>
      <c r="L55" s="25">
        <f>[13]t_aea_pm10!K60</f>
        <v>42.380657765999999</v>
      </c>
      <c r="M55" s="25">
        <f>[13]t_aea_pm10!L60</f>
        <v>39.993694691999998</v>
      </c>
      <c r="N55" s="25">
        <f>[13]t_aea_pm10!M60</f>
        <v>31.196576103000002</v>
      </c>
      <c r="O55" s="25">
        <f>[13]t_aea_pm10!N60</f>
        <v>25.480630674</v>
      </c>
      <c r="P55" s="25">
        <f>[13]t_aea_pm10!O60</f>
        <v>23.417064535000002</v>
      </c>
      <c r="Q55" s="25">
        <f>[13]t_aea_pm10!P60</f>
        <v>24.315269948000001</v>
      </c>
    </row>
    <row r="56" spans="1:17" ht="15" customHeight="1" x14ac:dyDescent="0.3">
      <c r="A56" s="6" t="s">
        <v>81</v>
      </c>
      <c r="B56" s="6" t="s">
        <v>151</v>
      </c>
      <c r="C56" s="25">
        <f>[13]t_aea_pm10!B61</f>
        <v>37.754727508000002</v>
      </c>
      <c r="D56" s="25">
        <f>[13]t_aea_pm10!C61</f>
        <v>48.877402353000001</v>
      </c>
      <c r="E56" s="25">
        <f>[13]t_aea_pm10!D61</f>
        <v>46.852995847000003</v>
      </c>
      <c r="F56" s="25">
        <f>[13]t_aea_pm10!E61</f>
        <v>40.508906031999999</v>
      </c>
      <c r="G56" s="25">
        <f>[13]t_aea_pm10!F61</f>
        <v>37.973137035000001</v>
      </c>
      <c r="H56" s="25">
        <f>[13]t_aea_pm10!G61</f>
        <v>34.245248887999999</v>
      </c>
      <c r="I56" s="25">
        <f>[13]t_aea_pm10!H61</f>
        <v>28.627663518999999</v>
      </c>
      <c r="J56" s="25">
        <f>[13]t_aea_pm10!I61</f>
        <v>34.195958040000001</v>
      </c>
      <c r="K56" s="25">
        <f>[13]t_aea_pm10!J61</f>
        <v>31.314961199999999</v>
      </c>
      <c r="L56" s="25">
        <f>[13]t_aea_pm10!K61</f>
        <v>30.287769119</v>
      </c>
      <c r="M56" s="25">
        <f>[13]t_aea_pm10!L61</f>
        <v>28.846746099000001</v>
      </c>
      <c r="N56" s="25">
        <f>[13]t_aea_pm10!M61</f>
        <v>20.420562597</v>
      </c>
      <c r="O56" s="25">
        <f>[13]t_aea_pm10!N61</f>
        <v>17.299493916999999</v>
      </c>
      <c r="P56" s="25">
        <f>[13]t_aea_pm10!O61</f>
        <v>15.675592728</v>
      </c>
      <c r="Q56" s="25">
        <f>[13]t_aea_pm10!P61</f>
        <v>16.357443897</v>
      </c>
    </row>
    <row r="57" spans="1:17" ht="15" customHeight="1" x14ac:dyDescent="0.3">
      <c r="A57" s="6" t="s">
        <v>82</v>
      </c>
      <c r="B57" s="6" t="s">
        <v>152</v>
      </c>
      <c r="C57" s="25">
        <f>[13]t_aea_pm10!B62</f>
        <v>2.5806296930000001</v>
      </c>
      <c r="D57" s="25">
        <f>[13]t_aea_pm10!C62</f>
        <v>2.5905185959999999</v>
      </c>
      <c r="E57" s="25">
        <f>[13]t_aea_pm10!D62</f>
        <v>2.4263317830000002</v>
      </c>
      <c r="F57" s="25">
        <f>[13]t_aea_pm10!E62</f>
        <v>2.0708641239999999</v>
      </c>
      <c r="G57" s="25">
        <f>[13]t_aea_pm10!F62</f>
        <v>2.0704326910000002</v>
      </c>
      <c r="H57" s="25">
        <f>[13]t_aea_pm10!G62</f>
        <v>2.0750777419999999</v>
      </c>
      <c r="I57" s="25">
        <f>[13]t_aea_pm10!H62</f>
        <v>1.6759701410000001</v>
      </c>
      <c r="J57" s="25">
        <f>[13]t_aea_pm10!I62</f>
        <v>1.7025144510000001</v>
      </c>
      <c r="K57" s="25">
        <f>[13]t_aea_pm10!J62</f>
        <v>1.69426169</v>
      </c>
      <c r="L57" s="25">
        <f>[13]t_aea_pm10!K62</f>
        <v>1.6795754060000001</v>
      </c>
      <c r="M57" s="25">
        <f>[13]t_aea_pm10!L62</f>
        <v>1.5904226800000001</v>
      </c>
      <c r="N57" s="25">
        <f>[13]t_aea_pm10!M62</f>
        <v>1.516200349</v>
      </c>
      <c r="O57" s="25">
        <f>[13]t_aea_pm10!N62</f>
        <v>1.3268291640000001</v>
      </c>
      <c r="P57" s="25">
        <f>[13]t_aea_pm10!O62</f>
        <v>1.2201413780000001</v>
      </c>
      <c r="Q57" s="25">
        <f>[13]t_aea_pm10!P62</f>
        <v>1.011672482</v>
      </c>
    </row>
    <row r="58" spans="1:17" ht="15" customHeight="1" x14ac:dyDescent="0.3">
      <c r="A58" s="6" t="s">
        <v>83</v>
      </c>
      <c r="B58" s="6" t="s">
        <v>84</v>
      </c>
      <c r="C58" s="25">
        <f>[13]t_aea_pm10!B63</f>
        <v>18.288357606000002</v>
      </c>
      <c r="D58" s="25">
        <f>[13]t_aea_pm10!C63</f>
        <v>19.000121835000002</v>
      </c>
      <c r="E58" s="25">
        <f>[13]t_aea_pm10!D63</f>
        <v>18.470185026999999</v>
      </c>
      <c r="F58" s="25">
        <f>[13]t_aea_pm10!E63</f>
        <v>16.109508963</v>
      </c>
      <c r="G58" s="25">
        <f>[13]t_aea_pm10!F63</f>
        <v>15.441557134</v>
      </c>
      <c r="H58" s="25">
        <f>[13]t_aea_pm10!G63</f>
        <v>13.979055099</v>
      </c>
      <c r="I58" s="25">
        <f>[13]t_aea_pm10!H63</f>
        <v>12.505704139000001</v>
      </c>
      <c r="J58" s="25">
        <f>[13]t_aea_pm10!I63</f>
        <v>12.142910913</v>
      </c>
      <c r="K58" s="25">
        <f>[13]t_aea_pm10!J63</f>
        <v>11.210448078000001</v>
      </c>
      <c r="L58" s="25">
        <f>[13]t_aea_pm10!K63</f>
        <v>10.413313241000001</v>
      </c>
      <c r="M58" s="25">
        <f>[13]t_aea_pm10!L63</f>
        <v>9.5565259129999998</v>
      </c>
      <c r="N58" s="25">
        <f>[13]t_aea_pm10!M63</f>
        <v>9.259813157</v>
      </c>
      <c r="O58" s="25">
        <f>[13]t_aea_pm10!N63</f>
        <v>6.8543075919999996</v>
      </c>
      <c r="P58" s="25">
        <f>[13]t_aea_pm10!O63</f>
        <v>6.5213304289999998</v>
      </c>
      <c r="Q58" s="25">
        <f>[13]t_aea_pm10!P63</f>
        <v>6.9461535689999998</v>
      </c>
    </row>
    <row r="59" spans="1:17" ht="15" customHeight="1" x14ac:dyDescent="0.3">
      <c r="A59" s="6" t="s">
        <v>85</v>
      </c>
      <c r="B59" s="6" t="s">
        <v>86</v>
      </c>
      <c r="C59" s="25">
        <f>[13]t_aea_pm10!B64</f>
        <v>17.80227159</v>
      </c>
      <c r="D59" s="25">
        <f>[13]t_aea_pm10!C64</f>
        <v>20.406028638999999</v>
      </c>
      <c r="E59" s="25">
        <f>[13]t_aea_pm10!D64</f>
        <v>20.408826342000001</v>
      </c>
      <c r="F59" s="25">
        <f>[13]t_aea_pm10!E64</f>
        <v>18.657501212</v>
      </c>
      <c r="G59" s="25">
        <f>[13]t_aea_pm10!F64</f>
        <v>18.211257131</v>
      </c>
      <c r="H59" s="25">
        <f>[13]t_aea_pm10!G64</f>
        <v>18.265732835000001</v>
      </c>
      <c r="I59" s="25">
        <f>[13]t_aea_pm10!H64</f>
        <v>17.570875051000002</v>
      </c>
      <c r="J59" s="25">
        <f>[13]t_aea_pm10!I64</f>
        <v>17.676917101000001</v>
      </c>
      <c r="K59" s="25">
        <f>[13]t_aea_pm10!J64</f>
        <v>17.652387315999999</v>
      </c>
      <c r="L59" s="25">
        <f>[13]t_aea_pm10!K64</f>
        <v>17.799630892</v>
      </c>
      <c r="M59" s="25">
        <f>[13]t_aea_pm10!L64</f>
        <v>17.763975047999999</v>
      </c>
      <c r="N59" s="25">
        <f>[13]t_aea_pm10!M64</f>
        <v>17.729775976999999</v>
      </c>
      <c r="O59" s="25">
        <f>[13]t_aea_pm10!N64</f>
        <v>13.067212652</v>
      </c>
      <c r="P59" s="25">
        <f>[13]t_aea_pm10!O64</f>
        <v>12.561501290000001</v>
      </c>
      <c r="Q59" s="25">
        <f>[13]t_aea_pm10!P64</f>
        <v>13.362146642000001</v>
      </c>
    </row>
    <row r="60" spans="1:17" ht="15" customHeight="1" x14ac:dyDescent="0.3">
      <c r="A60" s="6" t="s">
        <v>87</v>
      </c>
      <c r="B60" s="6" t="s">
        <v>214</v>
      </c>
      <c r="C60" s="25">
        <f>[13]t_aea_pm10!B65</f>
        <v>0</v>
      </c>
      <c r="D60" s="25">
        <f>[13]t_aea_pm10!C65</f>
        <v>0</v>
      </c>
      <c r="E60" s="25">
        <f>[13]t_aea_pm10!D65</f>
        <v>0</v>
      </c>
      <c r="F60" s="25">
        <f>[13]t_aea_pm10!E65</f>
        <v>0</v>
      </c>
      <c r="G60" s="25">
        <f>[13]t_aea_pm10!F65</f>
        <v>0</v>
      </c>
      <c r="H60" s="25">
        <f>[13]t_aea_pm10!G65</f>
        <v>0</v>
      </c>
      <c r="I60" s="25">
        <f>[13]t_aea_pm10!H65</f>
        <v>0</v>
      </c>
      <c r="J60" s="25">
        <f>[13]t_aea_pm10!I65</f>
        <v>0</v>
      </c>
      <c r="K60" s="25">
        <f>[13]t_aea_pm10!J65</f>
        <v>0</v>
      </c>
      <c r="L60" s="25">
        <f>[13]t_aea_pm10!K65</f>
        <v>0</v>
      </c>
      <c r="M60" s="25">
        <f>[13]t_aea_pm10!L65</f>
        <v>0</v>
      </c>
      <c r="N60" s="25">
        <f>[13]t_aea_pm10!M65</f>
        <v>0</v>
      </c>
      <c r="O60" s="25">
        <f>[13]t_aea_pm10!N65</f>
        <v>0</v>
      </c>
      <c r="P60" s="25">
        <f>[13]t_aea_pm10!O65</f>
        <v>0</v>
      </c>
      <c r="Q60" s="25">
        <f>[13]t_aea_pm10!P65</f>
        <v>0</v>
      </c>
    </row>
    <row r="61" spans="1:17" ht="15" customHeight="1" x14ac:dyDescent="0.3">
      <c r="A61" s="6" t="s">
        <v>88</v>
      </c>
      <c r="B61" s="6"/>
      <c r="C61" s="25">
        <f>[13]t_aea_pm10!B66</f>
        <v>108.896166354</v>
      </c>
      <c r="D61" s="25">
        <f>[13]t_aea_pm10!C66</f>
        <v>113.933870236</v>
      </c>
      <c r="E61" s="25">
        <f>[13]t_aea_pm10!D66</f>
        <v>115.41705478599999</v>
      </c>
      <c r="F61" s="25">
        <f>[13]t_aea_pm10!E66</f>
        <v>106.540143925</v>
      </c>
      <c r="G61" s="25">
        <f>[13]t_aea_pm10!F66</f>
        <v>108.40544754699999</v>
      </c>
      <c r="H61" s="25">
        <f>[13]t_aea_pm10!G66</f>
        <v>106.262181201</v>
      </c>
      <c r="I61" s="25">
        <f>[13]t_aea_pm10!H66</f>
        <v>99.059771416999993</v>
      </c>
      <c r="J61" s="25">
        <f>[13]t_aea_pm10!I66</f>
        <v>134.63908717000001</v>
      </c>
      <c r="K61" s="25">
        <f>[13]t_aea_pm10!J66</f>
        <v>99.348100728999995</v>
      </c>
      <c r="L61" s="25">
        <f>[13]t_aea_pm10!K66</f>
        <v>99.628124047</v>
      </c>
      <c r="M61" s="25">
        <f>[13]t_aea_pm10!L66</f>
        <v>95.181493270000004</v>
      </c>
      <c r="N61" s="25">
        <f>[13]t_aea_pm10!M66</f>
        <v>96.751530638000006</v>
      </c>
      <c r="O61" s="25">
        <f>[13]t_aea_pm10!N66</f>
        <v>80.985516122999996</v>
      </c>
      <c r="P61" s="25">
        <f>[13]t_aea_pm10!O66</f>
        <v>76.356110467999997</v>
      </c>
      <c r="Q61" s="25">
        <f>[13]t_aea_pm10!P66</f>
        <v>82.866712159000002</v>
      </c>
    </row>
    <row r="62" spans="1:17" ht="15" customHeight="1" x14ac:dyDescent="0.3">
      <c r="A62" s="7" t="s">
        <v>89</v>
      </c>
      <c r="B62" s="6"/>
      <c r="C62" s="25">
        <f>[13]t_aea_pm10!B67</f>
        <v>84.855789612999999</v>
      </c>
      <c r="D62" s="25">
        <f>[13]t_aea_pm10!C67</f>
        <v>91.320167901999994</v>
      </c>
      <c r="E62" s="25">
        <f>[13]t_aea_pm10!D67</f>
        <v>92.198629299000004</v>
      </c>
      <c r="F62" s="25">
        <f>[13]t_aea_pm10!E67</f>
        <v>85.609785161999994</v>
      </c>
      <c r="G62" s="25">
        <f>[13]t_aea_pm10!F67</f>
        <v>87.646707012999997</v>
      </c>
      <c r="H62" s="25">
        <f>[13]t_aea_pm10!G67</f>
        <v>85.306190959000006</v>
      </c>
      <c r="I62" s="25">
        <f>[13]t_aea_pm10!H67</f>
        <v>78.637529256999997</v>
      </c>
      <c r="J62" s="25">
        <f>[13]t_aea_pm10!I67</f>
        <v>114.53924485</v>
      </c>
      <c r="K62" s="25">
        <f>[13]t_aea_pm10!J67</f>
        <v>79.439373246000002</v>
      </c>
      <c r="L62" s="25">
        <f>[13]t_aea_pm10!K67</f>
        <v>79.728495109999997</v>
      </c>
      <c r="M62" s="25">
        <f>[13]t_aea_pm10!L67</f>
        <v>76.932788733999999</v>
      </c>
      <c r="N62" s="25">
        <f>[13]t_aea_pm10!M67</f>
        <v>78.528339795999997</v>
      </c>
      <c r="O62" s="25">
        <f>[13]t_aea_pm10!N67</f>
        <v>65.581045173000007</v>
      </c>
      <c r="P62" s="25">
        <f>[13]t_aea_pm10!O67</f>
        <v>62.765559705999998</v>
      </c>
      <c r="Q62" s="25">
        <f>[13]t_aea_pm10!P67</f>
        <v>68.197499105999995</v>
      </c>
    </row>
    <row r="63" spans="1:17" ht="15" customHeight="1" x14ac:dyDescent="0.3">
      <c r="A63" s="6" t="s">
        <v>90</v>
      </c>
      <c r="B63" s="6" t="s">
        <v>91</v>
      </c>
      <c r="C63" s="25">
        <f>[13]t_aea_pm10!B68</f>
        <v>60.439592840000003</v>
      </c>
      <c r="D63" s="25">
        <f>[13]t_aea_pm10!C68</f>
        <v>68.296372215000005</v>
      </c>
      <c r="E63" s="25">
        <f>[13]t_aea_pm10!D68</f>
        <v>69.288557388000001</v>
      </c>
      <c r="F63" s="25">
        <f>[13]t_aea_pm10!E68</f>
        <v>64.604879628999996</v>
      </c>
      <c r="G63" s="25">
        <f>[13]t_aea_pm10!F68</f>
        <v>66.459506293000004</v>
      </c>
      <c r="H63" s="25">
        <f>[13]t_aea_pm10!G68</f>
        <v>64.832041945</v>
      </c>
      <c r="I63" s="25">
        <f>[13]t_aea_pm10!H68</f>
        <v>59.487640632999998</v>
      </c>
      <c r="J63" s="25">
        <f>[13]t_aea_pm10!I68</f>
        <v>61.114341066000001</v>
      </c>
      <c r="K63" s="25">
        <f>[13]t_aea_pm10!J68</f>
        <v>59.211998325000003</v>
      </c>
      <c r="L63" s="25">
        <f>[13]t_aea_pm10!K68</f>
        <v>60.138664910000003</v>
      </c>
      <c r="M63" s="25">
        <f>[13]t_aea_pm10!L68</f>
        <v>57.904222761</v>
      </c>
      <c r="N63" s="25">
        <f>[13]t_aea_pm10!M68</f>
        <v>60.582205270000003</v>
      </c>
      <c r="O63" s="25">
        <f>[13]t_aea_pm10!N68</f>
        <v>51.005427900999997</v>
      </c>
      <c r="P63" s="25">
        <f>[13]t_aea_pm10!O68</f>
        <v>48.898391510000003</v>
      </c>
      <c r="Q63" s="25">
        <f>[13]t_aea_pm10!P68</f>
        <v>53.585673974999999</v>
      </c>
    </row>
    <row r="64" spans="1:17" ht="15" customHeight="1" x14ac:dyDescent="0.3">
      <c r="A64" s="6" t="s">
        <v>92</v>
      </c>
      <c r="B64" s="6" t="s">
        <v>153</v>
      </c>
      <c r="C64" s="25">
        <f>[13]t_aea_pm10!B69</f>
        <v>24.416196772999999</v>
      </c>
      <c r="D64" s="25">
        <f>[13]t_aea_pm10!C69</f>
        <v>23.023795688</v>
      </c>
      <c r="E64" s="25">
        <f>[13]t_aea_pm10!D69</f>
        <v>22.910071910999999</v>
      </c>
      <c r="F64" s="25">
        <f>[13]t_aea_pm10!E69</f>
        <v>21.004905532999999</v>
      </c>
      <c r="G64" s="25">
        <f>[13]t_aea_pm10!F69</f>
        <v>21.18720072</v>
      </c>
      <c r="H64" s="25">
        <f>[13]t_aea_pm10!G69</f>
        <v>20.474149014000002</v>
      </c>
      <c r="I64" s="25">
        <f>[13]t_aea_pm10!H69</f>
        <v>19.149888622999999</v>
      </c>
      <c r="J64" s="25">
        <f>[13]t_aea_pm10!I69</f>
        <v>53.424903784000001</v>
      </c>
      <c r="K64" s="25">
        <f>[13]t_aea_pm10!J69</f>
        <v>20.227374920999999</v>
      </c>
      <c r="L64" s="25">
        <f>[13]t_aea_pm10!K69</f>
        <v>19.589830200000002</v>
      </c>
      <c r="M64" s="25">
        <f>[13]t_aea_pm10!L69</f>
        <v>19.028565972999999</v>
      </c>
      <c r="N64" s="25">
        <f>[13]t_aea_pm10!M69</f>
        <v>17.946134527000002</v>
      </c>
      <c r="O64" s="25">
        <f>[13]t_aea_pm10!N69</f>
        <v>14.575617272000001</v>
      </c>
      <c r="P64" s="25">
        <f>[13]t_aea_pm10!O69</f>
        <v>13.867168196</v>
      </c>
      <c r="Q64" s="25">
        <f>[13]t_aea_pm10!P69</f>
        <v>14.611825131</v>
      </c>
    </row>
    <row r="65" spans="1:17" ht="15" customHeight="1" x14ac:dyDescent="0.3">
      <c r="A65" s="7" t="s">
        <v>93</v>
      </c>
      <c r="B65" s="6" t="s">
        <v>94</v>
      </c>
      <c r="C65" s="25">
        <f>[13]t_aea_pm10!B70</f>
        <v>2.8102210809999999</v>
      </c>
      <c r="D65" s="25">
        <f>[13]t_aea_pm10!C70</f>
        <v>2.5280210319999998</v>
      </c>
      <c r="E65" s="25">
        <f>[13]t_aea_pm10!D70</f>
        <v>3.7464426049999999</v>
      </c>
      <c r="F65" s="25">
        <f>[13]t_aea_pm10!E70</f>
        <v>3.4571217179999998</v>
      </c>
      <c r="G65" s="25">
        <f>[13]t_aea_pm10!F70</f>
        <v>3.7791617230000001</v>
      </c>
      <c r="H65" s="25">
        <f>[13]t_aea_pm10!G70</f>
        <v>4.632549075</v>
      </c>
      <c r="I65" s="25">
        <f>[13]t_aea_pm10!H70</f>
        <v>4.8293111440000001</v>
      </c>
      <c r="J65" s="25">
        <f>[13]t_aea_pm10!I70</f>
        <v>4.6145209659999997</v>
      </c>
      <c r="K65" s="25">
        <f>[13]t_aea_pm10!J70</f>
        <v>4.2165537720000001</v>
      </c>
      <c r="L65" s="25">
        <f>[13]t_aea_pm10!K70</f>
        <v>4.4934077940000003</v>
      </c>
      <c r="M65" s="25">
        <f>[13]t_aea_pm10!L70</f>
        <v>3.5690274199999998</v>
      </c>
      <c r="N65" s="25">
        <f>[13]t_aea_pm10!M70</f>
        <v>3.5596065050000001</v>
      </c>
      <c r="O65" s="25">
        <f>[13]t_aea_pm10!N70</f>
        <v>3.8521921130000001</v>
      </c>
      <c r="P65" s="25">
        <f>[13]t_aea_pm10!O70</f>
        <v>2.879026911</v>
      </c>
      <c r="Q65" s="25">
        <f>[13]t_aea_pm10!P70</f>
        <v>3.3458873410000001</v>
      </c>
    </row>
    <row r="66" spans="1:17" ht="15" customHeight="1" x14ac:dyDescent="0.3">
      <c r="A66" s="7" t="s">
        <v>95</v>
      </c>
      <c r="B66" s="6"/>
      <c r="C66" s="25">
        <f>[13]t_aea_pm10!B71</f>
        <v>21.230155659000001</v>
      </c>
      <c r="D66" s="25">
        <f>[13]t_aea_pm10!C71</f>
        <v>20.085681302000001</v>
      </c>
      <c r="E66" s="25">
        <f>[13]t_aea_pm10!D71</f>
        <v>19.471982881999999</v>
      </c>
      <c r="F66" s="25">
        <f>[13]t_aea_pm10!E71</f>
        <v>17.473237045000001</v>
      </c>
      <c r="G66" s="25">
        <f>[13]t_aea_pm10!F71</f>
        <v>16.979578811</v>
      </c>
      <c r="H66" s="25">
        <f>[13]t_aea_pm10!G71</f>
        <v>16.323441166999999</v>
      </c>
      <c r="I66" s="25">
        <f>[13]t_aea_pm10!H71</f>
        <v>15.592931016</v>
      </c>
      <c r="J66" s="25">
        <f>[13]t_aea_pm10!I71</f>
        <v>15.485321354</v>
      </c>
      <c r="K66" s="25">
        <f>[13]t_aea_pm10!J71</f>
        <v>15.692173711000001</v>
      </c>
      <c r="L66" s="25">
        <f>[13]t_aea_pm10!K71</f>
        <v>15.406221142</v>
      </c>
      <c r="M66" s="25">
        <f>[13]t_aea_pm10!L71</f>
        <v>14.679677115</v>
      </c>
      <c r="N66" s="25">
        <f>[13]t_aea_pm10!M71</f>
        <v>14.663584337</v>
      </c>
      <c r="O66" s="25">
        <f>[13]t_aea_pm10!N71</f>
        <v>11.552278836999999</v>
      </c>
      <c r="P66" s="25">
        <f>[13]t_aea_pm10!O71</f>
        <v>10.711523851000001</v>
      </c>
      <c r="Q66" s="25">
        <f>[13]t_aea_pm10!P71</f>
        <v>11.323325712000001</v>
      </c>
    </row>
    <row r="67" spans="1:17" ht="15" customHeight="1" x14ac:dyDescent="0.3">
      <c r="A67" s="6" t="s">
        <v>96</v>
      </c>
      <c r="B67" s="6" t="s">
        <v>97</v>
      </c>
      <c r="C67" s="25">
        <f>[13]t_aea_pm10!B72</f>
        <v>16.210313945999999</v>
      </c>
      <c r="D67" s="25">
        <f>[13]t_aea_pm10!C72</f>
        <v>12.671163082</v>
      </c>
      <c r="E67" s="25">
        <f>[13]t_aea_pm10!D72</f>
        <v>11.952959218</v>
      </c>
      <c r="F67" s="25">
        <f>[13]t_aea_pm10!E72</f>
        <v>10.604710765</v>
      </c>
      <c r="G67" s="25">
        <f>[13]t_aea_pm10!F72</f>
        <v>9.9511889</v>
      </c>
      <c r="H67" s="25">
        <f>[13]t_aea_pm10!G72</f>
        <v>9.212707215</v>
      </c>
      <c r="I67" s="25">
        <f>[13]t_aea_pm10!H72</f>
        <v>8.6345318859999995</v>
      </c>
      <c r="J67" s="25">
        <f>[13]t_aea_pm10!I72</f>
        <v>8.2825772000000004</v>
      </c>
      <c r="K67" s="25">
        <f>[13]t_aea_pm10!J72</f>
        <v>8.3478314549999997</v>
      </c>
      <c r="L67" s="25">
        <f>[13]t_aea_pm10!K72</f>
        <v>7.8648702369999999</v>
      </c>
      <c r="M67" s="25">
        <f>[13]t_aea_pm10!L72</f>
        <v>7.257248691</v>
      </c>
      <c r="N67" s="25">
        <f>[13]t_aea_pm10!M72</f>
        <v>6.918556325</v>
      </c>
      <c r="O67" s="25">
        <f>[13]t_aea_pm10!N72</f>
        <v>5.2080132990000001</v>
      </c>
      <c r="P67" s="25">
        <f>[13]t_aea_pm10!O72</f>
        <v>4.717482822</v>
      </c>
      <c r="Q67" s="25">
        <f>[13]t_aea_pm10!P72</f>
        <v>4.9085992249999997</v>
      </c>
    </row>
    <row r="68" spans="1:17" ht="15" customHeight="1" x14ac:dyDescent="0.3">
      <c r="A68" s="6" t="s">
        <v>98</v>
      </c>
      <c r="B68" s="6" t="s">
        <v>99</v>
      </c>
      <c r="C68" s="25">
        <f>[13]t_aea_pm10!B73</f>
        <v>5.019841714</v>
      </c>
      <c r="D68" s="25">
        <f>[13]t_aea_pm10!C73</f>
        <v>7.4145182199999997</v>
      </c>
      <c r="E68" s="25">
        <f>[13]t_aea_pm10!D73</f>
        <v>7.5190236639999997</v>
      </c>
      <c r="F68" s="25">
        <f>[13]t_aea_pm10!E73</f>
        <v>6.8685262790000001</v>
      </c>
      <c r="G68" s="25">
        <f>[13]t_aea_pm10!F73</f>
        <v>7.0283899109999997</v>
      </c>
      <c r="H68" s="25">
        <f>[13]t_aea_pm10!G73</f>
        <v>7.1107339510000003</v>
      </c>
      <c r="I68" s="25">
        <f>[13]t_aea_pm10!H73</f>
        <v>6.9583991300000001</v>
      </c>
      <c r="J68" s="25">
        <f>[13]t_aea_pm10!I73</f>
        <v>7.2027441540000003</v>
      </c>
      <c r="K68" s="25">
        <f>[13]t_aea_pm10!J73</f>
        <v>7.3443422549999999</v>
      </c>
      <c r="L68" s="25">
        <f>[13]t_aea_pm10!K73</f>
        <v>7.5413509049999998</v>
      </c>
      <c r="M68" s="25">
        <f>[13]t_aea_pm10!L73</f>
        <v>7.4224284239999996</v>
      </c>
      <c r="N68" s="25">
        <f>[13]t_aea_pm10!M73</f>
        <v>7.7450280119999997</v>
      </c>
      <c r="O68" s="25">
        <f>[13]t_aea_pm10!N73</f>
        <v>6.3442655380000001</v>
      </c>
      <c r="P68" s="25">
        <f>[13]t_aea_pm10!O73</f>
        <v>5.9940410289999999</v>
      </c>
      <c r="Q68" s="25">
        <f>[13]t_aea_pm10!P73</f>
        <v>6.4147264870000003</v>
      </c>
    </row>
    <row r="69" spans="1:17" ht="15" customHeight="1" x14ac:dyDescent="0.3">
      <c r="A69" s="6" t="s">
        <v>100</v>
      </c>
      <c r="B69" s="6"/>
      <c r="C69" s="25">
        <f>[13]t_aea_pm10!B74</f>
        <v>514.35120621500005</v>
      </c>
      <c r="D69" s="25">
        <f>[13]t_aea_pm10!C74</f>
        <v>465.889218142</v>
      </c>
      <c r="E69" s="25">
        <f>[13]t_aea_pm10!D74</f>
        <v>470.58534662</v>
      </c>
      <c r="F69" s="25">
        <f>[13]t_aea_pm10!E74</f>
        <v>419.91530299999999</v>
      </c>
      <c r="G69" s="25">
        <f>[13]t_aea_pm10!F74</f>
        <v>430.10533962400001</v>
      </c>
      <c r="H69" s="25">
        <f>[13]t_aea_pm10!G74</f>
        <v>401.07775674599998</v>
      </c>
      <c r="I69" s="25">
        <f>[13]t_aea_pm10!H74</f>
        <v>380.40348697799999</v>
      </c>
      <c r="J69" s="25">
        <f>[13]t_aea_pm10!I74</f>
        <v>380.65673134899998</v>
      </c>
      <c r="K69" s="25">
        <f>[13]t_aea_pm10!J74</f>
        <v>383.07167737399999</v>
      </c>
      <c r="L69" s="25">
        <f>[13]t_aea_pm10!K74</f>
        <v>372.580165916</v>
      </c>
      <c r="M69" s="25">
        <f>[13]t_aea_pm10!L74</f>
        <v>372.49735682900001</v>
      </c>
      <c r="N69" s="25">
        <f>[13]t_aea_pm10!M74</f>
        <v>368.16273363800002</v>
      </c>
      <c r="O69" s="25">
        <f>[13]t_aea_pm10!N74</f>
        <v>286.97437009399999</v>
      </c>
      <c r="P69" s="25">
        <f>[13]t_aea_pm10!O74</f>
        <v>256.03618506599997</v>
      </c>
      <c r="Q69" s="25">
        <f>[13]t_aea_pm10!P74</f>
        <v>270.027850554</v>
      </c>
    </row>
    <row r="70" spans="1:17" ht="15" customHeight="1" x14ac:dyDescent="0.3">
      <c r="A70" s="6" t="s">
        <v>101</v>
      </c>
      <c r="B70" s="6" t="s">
        <v>102</v>
      </c>
      <c r="C70" s="25">
        <f>[13]t_aea_pm10!B75</f>
        <v>416.79841583500001</v>
      </c>
      <c r="D70" s="25">
        <f>[13]t_aea_pm10!C75</f>
        <v>383.783759723</v>
      </c>
      <c r="E70" s="25">
        <f>[13]t_aea_pm10!D75</f>
        <v>388.69498368799998</v>
      </c>
      <c r="F70" s="25">
        <f>[13]t_aea_pm10!E75</f>
        <v>344.38387391800001</v>
      </c>
      <c r="G70" s="25">
        <f>[13]t_aea_pm10!F75</f>
        <v>355.00749807800003</v>
      </c>
      <c r="H70" s="25">
        <f>[13]t_aea_pm10!G75</f>
        <v>326.95101145899997</v>
      </c>
      <c r="I70" s="25">
        <f>[13]t_aea_pm10!H75</f>
        <v>308.52929778399999</v>
      </c>
      <c r="J70" s="25">
        <f>[13]t_aea_pm10!I75</f>
        <v>311.01459133700001</v>
      </c>
      <c r="K70" s="25">
        <f>[13]t_aea_pm10!J75</f>
        <v>313.64403922600002</v>
      </c>
      <c r="L70" s="25">
        <f>[13]t_aea_pm10!K75</f>
        <v>304.992248303</v>
      </c>
      <c r="M70" s="25">
        <f>[13]t_aea_pm10!L75</f>
        <v>302.127244862</v>
      </c>
      <c r="N70" s="25">
        <f>[13]t_aea_pm10!M75</f>
        <v>295.98187892999999</v>
      </c>
      <c r="O70" s="25">
        <f>[13]t_aea_pm10!N75</f>
        <v>223.23363638399999</v>
      </c>
      <c r="P70" s="25">
        <f>[13]t_aea_pm10!O75</f>
        <v>197.113293459</v>
      </c>
      <c r="Q70" s="25">
        <f>[13]t_aea_pm10!P75</f>
        <v>209.381493995</v>
      </c>
    </row>
    <row r="71" spans="1:17" ht="15" customHeight="1" x14ac:dyDescent="0.3">
      <c r="A71" s="6" t="s">
        <v>103</v>
      </c>
      <c r="B71" s="6" t="s">
        <v>104</v>
      </c>
      <c r="C71" s="25">
        <f>[13]t_aea_pm10!B76</f>
        <v>6.5452334700000003</v>
      </c>
      <c r="D71" s="25">
        <f>[13]t_aea_pm10!C76</f>
        <v>5.5977260160000002</v>
      </c>
      <c r="E71" s="25">
        <f>[13]t_aea_pm10!D76</f>
        <v>5.336823936</v>
      </c>
      <c r="F71" s="25">
        <f>[13]t_aea_pm10!E76</f>
        <v>4.4203316069999996</v>
      </c>
      <c r="G71" s="25">
        <f>[13]t_aea_pm10!F76</f>
        <v>4.2858975189999997</v>
      </c>
      <c r="H71" s="25">
        <f>[13]t_aea_pm10!G76</f>
        <v>4.3224851839999996</v>
      </c>
      <c r="I71" s="25">
        <f>[13]t_aea_pm10!H76</f>
        <v>3.735246654</v>
      </c>
      <c r="J71" s="25">
        <f>[13]t_aea_pm10!I76</f>
        <v>4.7501832899999998</v>
      </c>
      <c r="K71" s="25">
        <f>[13]t_aea_pm10!J76</f>
        <v>4.8452310389999997</v>
      </c>
      <c r="L71" s="25">
        <f>[13]t_aea_pm10!K76</f>
        <v>4.6415260480000002</v>
      </c>
      <c r="M71" s="25">
        <f>[13]t_aea_pm10!L76</f>
        <v>4.7098235439999998</v>
      </c>
      <c r="N71" s="25">
        <f>[13]t_aea_pm10!M76</f>
        <v>5.3318241769999997</v>
      </c>
      <c r="O71" s="25">
        <f>[13]t_aea_pm10!N76</f>
        <v>4.7119214080000003</v>
      </c>
      <c r="P71" s="25">
        <f>[13]t_aea_pm10!O76</f>
        <v>3.9331688040000001</v>
      </c>
      <c r="Q71" s="25">
        <f>[13]t_aea_pm10!P76</f>
        <v>3.7241450519999999</v>
      </c>
    </row>
    <row r="72" spans="1:17" ht="15" customHeight="1" x14ac:dyDescent="0.3">
      <c r="A72" s="6" t="s">
        <v>105</v>
      </c>
      <c r="B72" s="6" t="s">
        <v>106</v>
      </c>
      <c r="C72" s="25">
        <f>[13]t_aea_pm10!B77</f>
        <v>2.5490782890000001</v>
      </c>
      <c r="D72" s="25">
        <f>[13]t_aea_pm10!C77</f>
        <v>2.4094273390000001</v>
      </c>
      <c r="E72" s="25">
        <f>[13]t_aea_pm10!D77</f>
        <v>2.211238249</v>
      </c>
      <c r="F72" s="25">
        <f>[13]t_aea_pm10!E77</f>
        <v>1.845870031</v>
      </c>
      <c r="G72" s="25">
        <f>[13]t_aea_pm10!F77</f>
        <v>1.7595528519999999</v>
      </c>
      <c r="H72" s="25">
        <f>[13]t_aea_pm10!G77</f>
        <v>1.6224491649999999</v>
      </c>
      <c r="I72" s="25">
        <f>[13]t_aea_pm10!H77</f>
        <v>1.3471918789999999</v>
      </c>
      <c r="J72" s="25">
        <f>[13]t_aea_pm10!I77</f>
        <v>1.279536998</v>
      </c>
      <c r="K72" s="25">
        <f>[13]t_aea_pm10!J77</f>
        <v>1.184852566</v>
      </c>
      <c r="L72" s="25">
        <f>[13]t_aea_pm10!K77</f>
        <v>1.1482349460000001</v>
      </c>
      <c r="M72" s="25">
        <f>[13]t_aea_pm10!L77</f>
        <v>1.1159561</v>
      </c>
      <c r="N72" s="25">
        <f>[13]t_aea_pm10!M77</f>
        <v>1.107998813</v>
      </c>
      <c r="O72" s="25">
        <f>[13]t_aea_pm10!N77</f>
        <v>0.85734208199999995</v>
      </c>
      <c r="P72" s="25">
        <f>[13]t_aea_pm10!O77</f>
        <v>0.77320148799999999</v>
      </c>
      <c r="Q72" s="25">
        <f>[13]t_aea_pm10!P77</f>
        <v>0.79412467200000003</v>
      </c>
    </row>
    <row r="73" spans="1:17" ht="15" customHeight="1" x14ac:dyDescent="0.3">
      <c r="A73" s="6" t="s">
        <v>107</v>
      </c>
      <c r="B73" s="6" t="s">
        <v>108</v>
      </c>
      <c r="C73" s="25">
        <f>[13]t_aea_pm10!B78</f>
        <v>88.458478620999998</v>
      </c>
      <c r="D73" s="25">
        <f>[13]t_aea_pm10!C78</f>
        <v>74.098305064000002</v>
      </c>
      <c r="E73" s="25">
        <f>[13]t_aea_pm10!D78</f>
        <v>74.342300746999996</v>
      </c>
      <c r="F73" s="25">
        <f>[13]t_aea_pm10!E78</f>
        <v>69.265227444000004</v>
      </c>
      <c r="G73" s="25">
        <f>[13]t_aea_pm10!F78</f>
        <v>69.052391174999997</v>
      </c>
      <c r="H73" s="25">
        <f>[13]t_aea_pm10!G78</f>
        <v>68.181810937999998</v>
      </c>
      <c r="I73" s="25">
        <f>[13]t_aea_pm10!H78</f>
        <v>66.791750660000005</v>
      </c>
      <c r="J73" s="25">
        <f>[13]t_aea_pm10!I78</f>
        <v>63.612419723000002</v>
      </c>
      <c r="K73" s="25">
        <f>[13]t_aea_pm10!J78</f>
        <v>63.397554542000002</v>
      </c>
      <c r="L73" s="25">
        <f>[13]t_aea_pm10!K78</f>
        <v>61.798156618</v>
      </c>
      <c r="M73" s="25">
        <f>[13]t_aea_pm10!L78</f>
        <v>64.544332323999996</v>
      </c>
      <c r="N73" s="25">
        <f>[13]t_aea_pm10!M78</f>
        <v>65.741031718000002</v>
      </c>
      <c r="O73" s="25">
        <f>[13]t_aea_pm10!N78</f>
        <v>58.171470220000003</v>
      </c>
      <c r="P73" s="25">
        <f>[13]t_aea_pm10!O78</f>
        <v>54.216521315000001</v>
      </c>
      <c r="Q73" s="25">
        <f>[13]t_aea_pm10!P78</f>
        <v>56.128086834999998</v>
      </c>
    </row>
    <row r="74" spans="1:17" ht="15" customHeight="1" x14ac:dyDescent="0.3">
      <c r="A74" s="6" t="s">
        <v>109</v>
      </c>
      <c r="B74" s="6" t="s">
        <v>110</v>
      </c>
      <c r="C74" s="25">
        <f>[13]t_aea_pm10!B79</f>
        <v>164.489877294</v>
      </c>
      <c r="D74" s="25">
        <f>[13]t_aea_pm10!C79</f>
        <v>145.77471159800001</v>
      </c>
      <c r="E74" s="25">
        <f>[13]t_aea_pm10!D79</f>
        <v>140.68939964899999</v>
      </c>
      <c r="F74" s="25">
        <f>[13]t_aea_pm10!E79</f>
        <v>128.713243952</v>
      </c>
      <c r="G74" s="25">
        <f>[13]t_aea_pm10!F79</f>
        <v>126.860585911</v>
      </c>
      <c r="H74" s="25">
        <f>[13]t_aea_pm10!G79</f>
        <v>119.048906409</v>
      </c>
      <c r="I74" s="25">
        <f>[13]t_aea_pm10!H79</f>
        <v>113.861241932</v>
      </c>
      <c r="J74" s="25">
        <f>[13]t_aea_pm10!I79</f>
        <v>108.721563614</v>
      </c>
      <c r="K74" s="25">
        <f>[13]t_aea_pm10!J79</f>
        <v>102.26425222</v>
      </c>
      <c r="L74" s="25">
        <f>[13]t_aea_pm10!K79</f>
        <v>96.273743699999997</v>
      </c>
      <c r="M74" s="25">
        <f>[13]t_aea_pm10!L79</f>
        <v>97.207590412000002</v>
      </c>
      <c r="N74" s="25">
        <f>[13]t_aea_pm10!M79</f>
        <v>88.166291540000003</v>
      </c>
      <c r="O74" s="25">
        <f>[13]t_aea_pm10!N79</f>
        <v>79.669152312999998</v>
      </c>
      <c r="P74" s="25">
        <f>[13]t_aea_pm10!O79</f>
        <v>80.826127038999999</v>
      </c>
      <c r="Q74" s="25">
        <f>[13]t_aea_pm10!P79</f>
        <v>87.007479106999995</v>
      </c>
    </row>
    <row r="75" spans="1:17" ht="15" customHeight="1" x14ac:dyDescent="0.3">
      <c r="A75" s="6" t="s">
        <v>111</v>
      </c>
      <c r="B75" s="6" t="s">
        <v>112</v>
      </c>
      <c r="C75" s="25">
        <f>[13]t_aea_pm10!B80</f>
        <v>30.227947845999999</v>
      </c>
      <c r="D75" s="25">
        <f>[13]t_aea_pm10!C80</f>
        <v>30.061042314000002</v>
      </c>
      <c r="E75" s="25">
        <f>[13]t_aea_pm10!D80</f>
        <v>27.612558765999999</v>
      </c>
      <c r="F75" s="25">
        <f>[13]t_aea_pm10!E80</f>
        <v>24.742281293000001</v>
      </c>
      <c r="G75" s="25">
        <f>[13]t_aea_pm10!F80</f>
        <v>23.176874237</v>
      </c>
      <c r="H75" s="25">
        <f>[13]t_aea_pm10!G80</f>
        <v>21.373146113000001</v>
      </c>
      <c r="I75" s="25">
        <f>[13]t_aea_pm10!H80</f>
        <v>20.833937269</v>
      </c>
      <c r="J75" s="25">
        <f>[13]t_aea_pm10!I80</f>
        <v>22.122134211999999</v>
      </c>
      <c r="K75" s="25">
        <f>[13]t_aea_pm10!J80</f>
        <v>20.763801984000001</v>
      </c>
      <c r="L75" s="25">
        <f>[13]t_aea_pm10!K80</f>
        <v>20.608863542000002</v>
      </c>
      <c r="M75" s="25">
        <f>[13]t_aea_pm10!L80</f>
        <v>19.721524337999998</v>
      </c>
      <c r="N75" s="25">
        <f>[13]t_aea_pm10!M80</f>
        <v>17.286241841999999</v>
      </c>
      <c r="O75" s="25">
        <f>[13]t_aea_pm10!N80</f>
        <v>16.943507054000001</v>
      </c>
      <c r="P75" s="25">
        <f>[13]t_aea_pm10!O80</f>
        <v>15.707753385</v>
      </c>
      <c r="Q75" s="25">
        <f>[13]t_aea_pm10!P80</f>
        <v>20.779667988</v>
      </c>
    </row>
    <row r="76" spans="1:17" ht="15" customHeight="1" x14ac:dyDescent="0.3">
      <c r="A76" s="6" t="s">
        <v>113</v>
      </c>
      <c r="B76" s="6"/>
      <c r="C76" s="25">
        <f>[13]t_aea_pm10!B81</f>
        <v>73.365939354000005</v>
      </c>
      <c r="D76" s="25">
        <f>[13]t_aea_pm10!C81</f>
        <v>74.307586646000004</v>
      </c>
      <c r="E76" s="25">
        <f>[13]t_aea_pm10!D81</f>
        <v>73.323473648000004</v>
      </c>
      <c r="F76" s="25">
        <f>[13]t_aea_pm10!E81</f>
        <v>67.569677593999998</v>
      </c>
      <c r="G76" s="25">
        <f>[13]t_aea_pm10!F81</f>
        <v>69.445934073000004</v>
      </c>
      <c r="H76" s="25">
        <f>[13]t_aea_pm10!G81</f>
        <v>89.887687468999999</v>
      </c>
      <c r="I76" s="25">
        <f>[13]t_aea_pm10!H81</f>
        <v>59.646764943000001</v>
      </c>
      <c r="J76" s="25">
        <f>[13]t_aea_pm10!I81</f>
        <v>59.837491626999999</v>
      </c>
      <c r="K76" s="25">
        <f>[13]t_aea_pm10!J81</f>
        <v>56.951997720999998</v>
      </c>
      <c r="L76" s="25">
        <f>[13]t_aea_pm10!K81</f>
        <v>53.483506130999999</v>
      </c>
      <c r="M76" s="25">
        <f>[13]t_aea_pm10!L81</f>
        <v>51.780067430999999</v>
      </c>
      <c r="N76" s="25">
        <f>[13]t_aea_pm10!M81</f>
        <v>50.834765891000004</v>
      </c>
      <c r="O76" s="25">
        <f>[13]t_aea_pm10!N81</f>
        <v>42.790369022999997</v>
      </c>
      <c r="P76" s="25">
        <f>[13]t_aea_pm10!O81</f>
        <v>43.769681609000003</v>
      </c>
      <c r="Q76" s="25">
        <f>[13]t_aea_pm10!P81</f>
        <v>48.763665557000003</v>
      </c>
    </row>
    <row r="77" spans="1:17" ht="15" customHeight="1" x14ac:dyDescent="0.3">
      <c r="A77" s="6" t="s">
        <v>114</v>
      </c>
      <c r="B77" s="6" t="s">
        <v>115</v>
      </c>
      <c r="C77" s="25">
        <f>[13]t_aea_pm10!B82</f>
        <v>46.988507417000001</v>
      </c>
      <c r="D77" s="25">
        <f>[13]t_aea_pm10!C82</f>
        <v>50.178843119</v>
      </c>
      <c r="E77" s="25">
        <f>[13]t_aea_pm10!D82</f>
        <v>49.423701133999998</v>
      </c>
      <c r="F77" s="25">
        <f>[13]t_aea_pm10!E82</f>
        <v>45.119097420999999</v>
      </c>
      <c r="G77" s="25">
        <f>[13]t_aea_pm10!F82</f>
        <v>46.400230069000003</v>
      </c>
      <c r="H77" s="25">
        <f>[13]t_aea_pm10!G82</f>
        <v>58.262622051000001</v>
      </c>
      <c r="I77" s="25">
        <f>[13]t_aea_pm10!H82</f>
        <v>39.090407323999997</v>
      </c>
      <c r="J77" s="25">
        <f>[13]t_aea_pm10!I82</f>
        <v>39.454556985000004</v>
      </c>
      <c r="K77" s="25">
        <f>[13]t_aea_pm10!J82</f>
        <v>37.292313546999999</v>
      </c>
      <c r="L77" s="25">
        <f>[13]t_aea_pm10!K82</f>
        <v>34.645329607000001</v>
      </c>
      <c r="M77" s="25">
        <f>[13]t_aea_pm10!L82</f>
        <v>33.154136653999998</v>
      </c>
      <c r="N77" s="25">
        <f>[13]t_aea_pm10!M82</f>
        <v>32.439911872000003</v>
      </c>
      <c r="O77" s="25">
        <f>[13]t_aea_pm10!N82</f>
        <v>26.940785965</v>
      </c>
      <c r="P77" s="25">
        <f>[13]t_aea_pm10!O82</f>
        <v>27.357797561999998</v>
      </c>
      <c r="Q77" s="25">
        <f>[13]t_aea_pm10!P82</f>
        <v>31.344122393999999</v>
      </c>
    </row>
    <row r="78" spans="1:17" ht="15" customHeight="1" x14ac:dyDescent="0.3">
      <c r="A78" s="6" t="s">
        <v>116</v>
      </c>
      <c r="B78" s="6" t="s">
        <v>154</v>
      </c>
      <c r="C78" s="25">
        <f>[13]t_aea_pm10!B83</f>
        <v>26.377431937000001</v>
      </c>
      <c r="D78" s="25">
        <f>[13]t_aea_pm10!C83</f>
        <v>24.128743527000001</v>
      </c>
      <c r="E78" s="25">
        <f>[13]t_aea_pm10!D83</f>
        <v>23.899772513999999</v>
      </c>
      <c r="F78" s="25">
        <f>[13]t_aea_pm10!E83</f>
        <v>22.450580172999999</v>
      </c>
      <c r="G78" s="25">
        <f>[13]t_aea_pm10!F83</f>
        <v>23.045704004000001</v>
      </c>
      <c r="H78" s="25">
        <f>[13]t_aea_pm10!G83</f>
        <v>31.625065417999998</v>
      </c>
      <c r="I78" s="25">
        <f>[13]t_aea_pm10!H83</f>
        <v>20.556357619</v>
      </c>
      <c r="J78" s="25">
        <f>[13]t_aea_pm10!I83</f>
        <v>20.382934641999999</v>
      </c>
      <c r="K78" s="25">
        <f>[13]t_aea_pm10!J83</f>
        <v>19.659684173999999</v>
      </c>
      <c r="L78" s="25">
        <f>[13]t_aea_pm10!K83</f>
        <v>18.838176525000002</v>
      </c>
      <c r="M78" s="25">
        <f>[13]t_aea_pm10!L83</f>
        <v>18.625930777000001</v>
      </c>
      <c r="N78" s="25">
        <f>[13]t_aea_pm10!M83</f>
        <v>18.394854019</v>
      </c>
      <c r="O78" s="25">
        <f>[13]t_aea_pm10!N83</f>
        <v>15.849583058</v>
      </c>
      <c r="P78" s="25">
        <f>[13]t_aea_pm10!O83</f>
        <v>16.411884047000001</v>
      </c>
      <c r="Q78" s="25">
        <f>[13]t_aea_pm10!P83</f>
        <v>17.419543164</v>
      </c>
    </row>
    <row r="79" spans="1:17" ht="15" customHeight="1" x14ac:dyDescent="0.3">
      <c r="A79" s="6" t="s">
        <v>117</v>
      </c>
      <c r="B79" s="6"/>
      <c r="C79" s="25">
        <f>[13]t_aea_pm10!B84</f>
        <v>29.092262354999999</v>
      </c>
      <c r="D79" s="25">
        <f>[13]t_aea_pm10!C84</f>
        <v>29.508289420000001</v>
      </c>
      <c r="E79" s="25">
        <f>[13]t_aea_pm10!D84</f>
        <v>27.723066917000001</v>
      </c>
      <c r="F79" s="25">
        <f>[13]t_aea_pm10!E84</f>
        <v>25.145416425000001</v>
      </c>
      <c r="G79" s="25">
        <f>[13]t_aea_pm10!F84</f>
        <v>26.049424817999999</v>
      </c>
      <c r="H79" s="25">
        <f>[13]t_aea_pm10!G84</f>
        <v>22.420394380000001</v>
      </c>
      <c r="I79" s="25">
        <f>[13]t_aea_pm10!H84</f>
        <v>22.634388121000001</v>
      </c>
      <c r="J79" s="25">
        <f>[13]t_aea_pm10!I84</f>
        <v>21.668347962999999</v>
      </c>
      <c r="K79" s="25">
        <f>[13]t_aea_pm10!J84</f>
        <v>20.233404230000001</v>
      </c>
      <c r="L79" s="25">
        <f>[13]t_aea_pm10!K84</f>
        <v>21.856522159000001</v>
      </c>
      <c r="M79" s="25">
        <f>[13]t_aea_pm10!L84</f>
        <v>22.235356598999999</v>
      </c>
      <c r="N79" s="25">
        <f>[13]t_aea_pm10!M84</f>
        <v>21.761007165999999</v>
      </c>
      <c r="O79" s="25">
        <f>[13]t_aea_pm10!N84</f>
        <v>20.581859329</v>
      </c>
      <c r="P79" s="25">
        <f>[13]t_aea_pm10!O84</f>
        <v>19.311769127000002</v>
      </c>
      <c r="Q79" s="25">
        <f>[13]t_aea_pm10!P84</f>
        <v>18.523503706</v>
      </c>
    </row>
    <row r="80" spans="1:17" ht="15" customHeight="1" x14ac:dyDescent="0.3">
      <c r="A80" s="6" t="s">
        <v>118</v>
      </c>
      <c r="B80" s="6" t="s">
        <v>155</v>
      </c>
      <c r="C80" s="25">
        <f>[13]t_aea_pm10!B85</f>
        <v>13.540378586999999</v>
      </c>
      <c r="D80" s="25">
        <f>[13]t_aea_pm10!C85</f>
        <v>13.870812557000001</v>
      </c>
      <c r="E80" s="25">
        <f>[13]t_aea_pm10!D85</f>
        <v>13.024873518</v>
      </c>
      <c r="F80" s="25">
        <f>[13]t_aea_pm10!E85</f>
        <v>11.874319889000001</v>
      </c>
      <c r="G80" s="25">
        <f>[13]t_aea_pm10!F85</f>
        <v>12.425452947</v>
      </c>
      <c r="H80" s="25">
        <f>[13]t_aea_pm10!G85</f>
        <v>10.903367604</v>
      </c>
      <c r="I80" s="25">
        <f>[13]t_aea_pm10!H85</f>
        <v>10.985333281000001</v>
      </c>
      <c r="J80" s="25">
        <f>[13]t_aea_pm10!I85</f>
        <v>10.641271371</v>
      </c>
      <c r="K80" s="25">
        <f>[13]t_aea_pm10!J85</f>
        <v>10.132636401999999</v>
      </c>
      <c r="L80" s="25">
        <f>[13]t_aea_pm10!K85</f>
        <v>11.017972659</v>
      </c>
      <c r="M80" s="25">
        <f>[13]t_aea_pm10!L85</f>
        <v>11.17327759</v>
      </c>
      <c r="N80" s="25">
        <f>[13]t_aea_pm10!M85</f>
        <v>10.847749844000001</v>
      </c>
      <c r="O80" s="25">
        <f>[13]t_aea_pm10!N85</f>
        <v>11.008688168999999</v>
      </c>
      <c r="P80" s="25">
        <f>[13]t_aea_pm10!O85</f>
        <v>10.291547467999999</v>
      </c>
      <c r="Q80" s="25">
        <f>[13]t_aea_pm10!P85</f>
        <v>9.4272458770000007</v>
      </c>
    </row>
    <row r="81" spans="1:17" ht="15" customHeight="1" x14ac:dyDescent="0.3">
      <c r="A81" s="6" t="s">
        <v>119</v>
      </c>
      <c r="B81" s="6" t="s">
        <v>120</v>
      </c>
      <c r="C81" s="25">
        <f>[13]t_aea_pm10!B86</f>
        <v>15.551883769</v>
      </c>
      <c r="D81" s="25">
        <f>[13]t_aea_pm10!C86</f>
        <v>15.637476863</v>
      </c>
      <c r="E81" s="25">
        <f>[13]t_aea_pm10!D86</f>
        <v>14.698193398000001</v>
      </c>
      <c r="F81" s="25">
        <f>[13]t_aea_pm10!E86</f>
        <v>13.271096536</v>
      </c>
      <c r="G81" s="25">
        <f>[13]t_aea_pm10!F86</f>
        <v>13.62397187</v>
      </c>
      <c r="H81" s="25">
        <f>[13]t_aea_pm10!G86</f>
        <v>11.517026777</v>
      </c>
      <c r="I81" s="25">
        <f>[13]t_aea_pm10!H86</f>
        <v>11.64905484</v>
      </c>
      <c r="J81" s="25">
        <f>[13]t_aea_pm10!I86</f>
        <v>11.027076592</v>
      </c>
      <c r="K81" s="25">
        <f>[13]t_aea_pm10!J86</f>
        <v>10.100767828</v>
      </c>
      <c r="L81" s="25">
        <f>[13]t_aea_pm10!K86</f>
        <v>10.838549499999999</v>
      </c>
      <c r="M81" s="25">
        <f>[13]t_aea_pm10!L86</f>
        <v>11.062079009</v>
      </c>
      <c r="N81" s="25">
        <f>[13]t_aea_pm10!M86</f>
        <v>10.913257322</v>
      </c>
      <c r="O81" s="25">
        <f>[13]t_aea_pm10!N86</f>
        <v>9.5731711599999993</v>
      </c>
      <c r="P81" s="25">
        <f>[13]t_aea_pm10!O86</f>
        <v>9.0202216590000006</v>
      </c>
      <c r="Q81" s="25">
        <f>[13]t_aea_pm10!P86</f>
        <v>9.0962578290000007</v>
      </c>
    </row>
    <row r="82" spans="1:17" ht="15" customHeight="1" x14ac:dyDescent="0.3">
      <c r="A82" s="6" t="s">
        <v>121</v>
      </c>
      <c r="B82" s="6"/>
      <c r="C82" s="25">
        <f>[13]t_aea_pm10!B87</f>
        <v>34.545261265000001</v>
      </c>
      <c r="D82" s="25">
        <f>[13]t_aea_pm10!C87</f>
        <v>37.028729740999999</v>
      </c>
      <c r="E82" s="25">
        <f>[13]t_aea_pm10!D87</f>
        <v>34.705350045000003</v>
      </c>
      <c r="F82" s="25">
        <f>[13]t_aea_pm10!E87</f>
        <v>29.669054764999998</v>
      </c>
      <c r="G82" s="25">
        <f>[13]t_aea_pm10!F87</f>
        <v>30.153793578999998</v>
      </c>
      <c r="H82" s="25">
        <f>[13]t_aea_pm10!G87</f>
        <v>25.559022859999999</v>
      </c>
      <c r="I82" s="25">
        <f>[13]t_aea_pm10!H87</f>
        <v>24.868599736</v>
      </c>
      <c r="J82" s="25">
        <f>[13]t_aea_pm10!I87</f>
        <v>25.532936417999998</v>
      </c>
      <c r="K82" s="25">
        <f>[13]t_aea_pm10!J87</f>
        <v>24.187760562000001</v>
      </c>
      <c r="L82" s="25">
        <f>[13]t_aea_pm10!K87</f>
        <v>26.368901254000001</v>
      </c>
      <c r="M82" s="25">
        <f>[13]t_aea_pm10!L87</f>
        <v>27.218722626999998</v>
      </c>
      <c r="N82" s="25">
        <f>[13]t_aea_pm10!M87</f>
        <v>26.996491689999999</v>
      </c>
      <c r="O82" s="25">
        <f>[13]t_aea_pm10!N87</f>
        <v>19.309529310999999</v>
      </c>
      <c r="P82" s="25">
        <f>[13]t_aea_pm10!O87</f>
        <v>19.440428882999999</v>
      </c>
      <c r="Q82" s="25">
        <f>[13]t_aea_pm10!P87</f>
        <v>23.39897448</v>
      </c>
    </row>
    <row r="83" spans="1:17" ht="15" customHeight="1" x14ac:dyDescent="0.3">
      <c r="A83" s="6" t="s">
        <v>122</v>
      </c>
      <c r="B83" s="6" t="s">
        <v>123</v>
      </c>
      <c r="C83" s="25">
        <f>[13]t_aea_pm10!B88</f>
        <v>7.8101431679999997</v>
      </c>
      <c r="D83" s="25">
        <f>[13]t_aea_pm10!C88</f>
        <v>9.1368749149999999</v>
      </c>
      <c r="E83" s="25">
        <f>[13]t_aea_pm10!D88</f>
        <v>8.7236308610000002</v>
      </c>
      <c r="F83" s="25">
        <f>[13]t_aea_pm10!E88</f>
        <v>7.3566298210000003</v>
      </c>
      <c r="G83" s="25">
        <f>[13]t_aea_pm10!F88</f>
        <v>7.4709817349999996</v>
      </c>
      <c r="H83" s="25">
        <f>[13]t_aea_pm10!G88</f>
        <v>6.8778811409999996</v>
      </c>
      <c r="I83" s="25">
        <f>[13]t_aea_pm10!H88</f>
        <v>6.2634262300000003</v>
      </c>
      <c r="J83" s="25">
        <f>[13]t_aea_pm10!I88</f>
        <v>6.9856122310000002</v>
      </c>
      <c r="K83" s="25">
        <f>[13]t_aea_pm10!J88</f>
        <v>6.6419308260000003</v>
      </c>
      <c r="L83" s="25">
        <f>[13]t_aea_pm10!K88</f>
        <v>6.7325513539999999</v>
      </c>
      <c r="M83" s="25">
        <f>[13]t_aea_pm10!L88</f>
        <v>6.8448806710000003</v>
      </c>
      <c r="N83" s="25">
        <f>[13]t_aea_pm10!M88</f>
        <v>7.0421272259999999</v>
      </c>
      <c r="O83" s="25">
        <f>[13]t_aea_pm10!N88</f>
        <v>3.5148206219999998</v>
      </c>
      <c r="P83" s="25">
        <f>[13]t_aea_pm10!O88</f>
        <v>4.0211992319999998</v>
      </c>
      <c r="Q83" s="25">
        <f>[13]t_aea_pm10!P88</f>
        <v>6.3702552260000003</v>
      </c>
    </row>
    <row r="84" spans="1:17" ht="15" customHeight="1" x14ac:dyDescent="0.3">
      <c r="A84" s="6" t="s">
        <v>124</v>
      </c>
      <c r="B84" s="6" t="s">
        <v>125</v>
      </c>
      <c r="C84" s="25">
        <f>[13]t_aea_pm10!B89</f>
        <v>3.6445778519999998</v>
      </c>
      <c r="D84" s="25">
        <f>[13]t_aea_pm10!C89</f>
        <v>3.5386639070000001</v>
      </c>
      <c r="E84" s="25">
        <f>[13]t_aea_pm10!D89</f>
        <v>3.4806287760000001</v>
      </c>
      <c r="F84" s="25">
        <f>[13]t_aea_pm10!E89</f>
        <v>2.850253398</v>
      </c>
      <c r="G84" s="25">
        <f>[13]t_aea_pm10!F89</f>
        <v>2.9780826490000001</v>
      </c>
      <c r="H84" s="25">
        <f>[13]t_aea_pm10!G89</f>
        <v>3.2058745119999998</v>
      </c>
      <c r="I84" s="25">
        <f>[13]t_aea_pm10!H89</f>
        <v>2.7931813060000001</v>
      </c>
      <c r="J84" s="25">
        <f>[13]t_aea_pm10!I89</f>
        <v>2.8702207670000002</v>
      </c>
      <c r="K84" s="25">
        <f>[13]t_aea_pm10!J89</f>
        <v>2.5941613010000002</v>
      </c>
      <c r="L84" s="25">
        <f>[13]t_aea_pm10!K89</f>
        <v>2.5735405729999998</v>
      </c>
      <c r="M84" s="25">
        <f>[13]t_aea_pm10!L89</f>
        <v>2.3902368630000002</v>
      </c>
      <c r="N84" s="25">
        <f>[13]t_aea_pm10!M89</f>
        <v>2.2540270580000001</v>
      </c>
      <c r="O84" s="25">
        <f>[13]t_aea_pm10!N89</f>
        <v>2.0084637769999998</v>
      </c>
      <c r="P84" s="25">
        <f>[13]t_aea_pm10!O89</f>
        <v>1.8052765900000001</v>
      </c>
      <c r="Q84" s="25">
        <f>[13]t_aea_pm10!P89</f>
        <v>2.0142460089999998</v>
      </c>
    </row>
    <row r="85" spans="1:17" ht="15" customHeight="1" x14ac:dyDescent="0.3">
      <c r="A85" s="6" t="s">
        <v>126</v>
      </c>
      <c r="B85" s="6" t="s">
        <v>127</v>
      </c>
      <c r="C85" s="25">
        <f>[13]t_aea_pm10!B90</f>
        <v>23.090540245</v>
      </c>
      <c r="D85" s="25">
        <f>[13]t_aea_pm10!C90</f>
        <v>24.353190919999999</v>
      </c>
      <c r="E85" s="25">
        <f>[13]t_aea_pm10!D90</f>
        <v>22.501090408</v>
      </c>
      <c r="F85" s="25">
        <f>[13]t_aea_pm10!E90</f>
        <v>19.462171545</v>
      </c>
      <c r="G85" s="25">
        <f>[13]t_aea_pm10!F90</f>
        <v>19.704729194999999</v>
      </c>
      <c r="H85" s="25">
        <f>[13]t_aea_pm10!G90</f>
        <v>15.475267207</v>
      </c>
      <c r="I85" s="25">
        <f>[13]t_aea_pm10!H90</f>
        <v>15.811992200000001</v>
      </c>
      <c r="J85" s="25">
        <f>[13]t_aea_pm10!I90</f>
        <v>15.67710342</v>
      </c>
      <c r="K85" s="25">
        <f>[13]t_aea_pm10!J90</f>
        <v>14.951668434</v>
      </c>
      <c r="L85" s="25">
        <f>[13]t_aea_pm10!K90</f>
        <v>17.062809327</v>
      </c>
      <c r="M85" s="25">
        <f>[13]t_aea_pm10!L90</f>
        <v>17.983605092000001</v>
      </c>
      <c r="N85" s="25">
        <f>[13]t_aea_pm10!M90</f>
        <v>17.700337405999999</v>
      </c>
      <c r="O85" s="25">
        <f>[13]t_aea_pm10!N90</f>
        <v>13.786244912000001</v>
      </c>
      <c r="P85" s="25">
        <f>[13]t_aea_pm10!O90</f>
        <v>13.61395306</v>
      </c>
      <c r="Q85" s="25">
        <f>[13]t_aea_pm10!P90</f>
        <v>15.014473245</v>
      </c>
    </row>
    <row r="86" spans="1:17" ht="15" customHeight="1" x14ac:dyDescent="0.3">
      <c r="A86" s="6" t="s">
        <v>128</v>
      </c>
      <c r="B86" s="6" t="s">
        <v>129</v>
      </c>
      <c r="C86" s="26">
        <f>[13]t_aea_pm10!B91</f>
        <v>0.43097095899999999</v>
      </c>
      <c r="D86" s="26">
        <f>[13]t_aea_pm10!C91</f>
        <v>0.335904698</v>
      </c>
      <c r="E86" s="26">
        <f>[13]t_aea_pm10!D91</f>
        <v>0.28334532499999998</v>
      </c>
      <c r="F86" s="26">
        <f>[13]t_aea_pm10!E91</f>
        <v>0.192302785</v>
      </c>
      <c r="G86" s="26">
        <f>[13]t_aea_pm10!F91</f>
        <v>0.18295160999999999</v>
      </c>
      <c r="H86" s="26">
        <f>[13]t_aea_pm10!G91</f>
        <v>0.182266339</v>
      </c>
      <c r="I86" s="26">
        <f>[13]t_aea_pm10!H91</f>
        <v>0.34101455200000003</v>
      </c>
      <c r="J86" s="26">
        <f>[13]t_aea_pm10!I91</f>
        <v>0.37416719399999998</v>
      </c>
      <c r="K86" s="26">
        <f>[13]t_aea_pm10!J91</f>
        <v>0.68079015799999998</v>
      </c>
      <c r="L86" s="26">
        <f>[13]t_aea_pm10!K91</f>
        <v>0.75987054700000001</v>
      </c>
      <c r="M86" s="26">
        <f>[13]t_aea_pm10!L91</f>
        <v>0.73163018300000005</v>
      </c>
      <c r="N86" s="26">
        <f>[13]t_aea_pm10!M91</f>
        <v>0.71790480099999998</v>
      </c>
      <c r="O86" s="26">
        <f>[13]t_aea_pm10!N91</f>
        <v>0.68253818899999996</v>
      </c>
      <c r="P86" s="26">
        <f>[13]t_aea_pm10!O91</f>
        <v>0.80486027299999996</v>
      </c>
      <c r="Q86" s="26">
        <f>[13]t_aea_pm10!P91</f>
        <v>0.66902958300000004</v>
      </c>
    </row>
    <row r="87" spans="1:17" ht="15" customHeight="1" x14ac:dyDescent="0.3">
      <c r="A87" s="6" t="s">
        <v>130</v>
      </c>
      <c r="B87" s="6" t="s">
        <v>131</v>
      </c>
      <c r="C87" s="26">
        <f>[13]t_aea_pm10!B92</f>
        <v>0</v>
      </c>
      <c r="D87" s="26">
        <f>[13]t_aea_pm10!C92</f>
        <v>0</v>
      </c>
      <c r="E87" s="26">
        <f>[13]t_aea_pm10!D92</f>
        <v>0</v>
      </c>
      <c r="F87" s="26">
        <f>[13]t_aea_pm10!E92</f>
        <v>0</v>
      </c>
      <c r="G87" s="26">
        <f>[13]t_aea_pm10!F92</f>
        <v>0</v>
      </c>
      <c r="H87" s="26">
        <f>[13]t_aea_pm10!G92</f>
        <v>0</v>
      </c>
      <c r="I87" s="26">
        <f>[13]t_aea_pm10!H92</f>
        <v>0</v>
      </c>
      <c r="J87" s="26">
        <f>[13]t_aea_pm10!I92</f>
        <v>0</v>
      </c>
      <c r="K87" s="26">
        <f>[13]t_aea_pm10!J92</f>
        <v>0</v>
      </c>
      <c r="L87" s="26">
        <f>[13]t_aea_pm10!K92</f>
        <v>0</v>
      </c>
      <c r="M87" s="26">
        <f>[13]t_aea_pm10!L92</f>
        <v>0</v>
      </c>
      <c r="N87" s="26">
        <f>[13]t_aea_pm10!M92</f>
        <v>0</v>
      </c>
      <c r="O87" s="26">
        <f>[13]t_aea_pm10!N92</f>
        <v>0</v>
      </c>
      <c r="P87" s="26">
        <f>[13]t_aea_pm10!O92</f>
        <v>0</v>
      </c>
      <c r="Q87" s="26">
        <f>[13]t_aea_pm10!P92</f>
        <v>0</v>
      </c>
    </row>
    <row r="88" spans="1:17" ht="15" customHeight="1" x14ac:dyDescent="0.3">
      <c r="A88" s="8" t="s">
        <v>132</v>
      </c>
      <c r="B88" s="8"/>
      <c r="C88" s="27">
        <f>[13]t_aea_pm10!B93</f>
        <v>18232.653108606999</v>
      </c>
      <c r="D88" s="27">
        <f>[13]t_aea_pm10!C93</f>
        <v>19084.058092977</v>
      </c>
      <c r="E88" s="27">
        <f>[13]t_aea_pm10!D93</f>
        <v>19993.721599895001</v>
      </c>
      <c r="F88" s="27">
        <f>[13]t_aea_pm10!E93</f>
        <v>15192.541853381001</v>
      </c>
      <c r="G88" s="27">
        <f>[13]t_aea_pm10!F93</f>
        <v>16567.977419203999</v>
      </c>
      <c r="H88" s="27">
        <f>[13]t_aea_pm10!G93</f>
        <v>17623.974244230001</v>
      </c>
      <c r="I88" s="27">
        <f>[13]t_aea_pm10!H93</f>
        <v>13143.642984997001</v>
      </c>
      <c r="J88" s="27">
        <f>[13]t_aea_pm10!I93</f>
        <v>13963.38385629</v>
      </c>
      <c r="K88" s="27">
        <f>[13]t_aea_pm10!J93</f>
        <v>14199.647998551</v>
      </c>
      <c r="L88" s="27">
        <f>[13]t_aea_pm10!K93</f>
        <v>12885.225275245</v>
      </c>
      <c r="M88" s="27">
        <f>[13]t_aea_pm10!L93</f>
        <v>11944.949689977</v>
      </c>
      <c r="N88" s="27">
        <f>[13]t_aea_pm10!M93</f>
        <v>11349.091522065</v>
      </c>
      <c r="O88" s="27">
        <f>[13]t_aea_pm10!N93</f>
        <v>9781.3621933289996</v>
      </c>
      <c r="P88" s="27">
        <f>[13]t_aea_pm10!O93</f>
        <v>11475.468279945</v>
      </c>
      <c r="Q88" s="27">
        <f>[13]t_aea_pm10!P93</f>
        <v>10640.541875493</v>
      </c>
    </row>
    <row r="89" spans="1:17" ht="15" customHeight="1" x14ac:dyDescent="0.3">
      <c r="A89" s="3"/>
      <c r="B89" s="45" t="s">
        <v>133</v>
      </c>
      <c r="C89" s="25">
        <f>[13]t_aea_pm10!B94</f>
        <v>4650.8822108849999</v>
      </c>
      <c r="D89" s="25">
        <f>[13]t_aea_pm10!C94</f>
        <v>4672.3325977860004</v>
      </c>
      <c r="E89" s="25">
        <f>[13]t_aea_pm10!D94</f>
        <v>4549.9683112250004</v>
      </c>
      <c r="F89" s="25">
        <f>[13]t_aea_pm10!E94</f>
        <v>4062.689633258</v>
      </c>
      <c r="G89" s="25">
        <f>[13]t_aea_pm10!F94</f>
        <v>4047.7668903049998</v>
      </c>
      <c r="H89" s="25">
        <f>[13]t_aea_pm10!G94</f>
        <v>3594.317999766</v>
      </c>
      <c r="I89" s="25">
        <f>[13]t_aea_pm10!H94</f>
        <v>3281.7845531759999</v>
      </c>
      <c r="J89" s="25">
        <f>[13]t_aea_pm10!I94</f>
        <v>3100.0998577770001</v>
      </c>
      <c r="K89" s="25">
        <f>[13]t_aea_pm10!J94</f>
        <v>2896.367210852</v>
      </c>
      <c r="L89" s="25">
        <f>[13]t_aea_pm10!K94</f>
        <v>2690.4049202880001</v>
      </c>
      <c r="M89" s="25">
        <f>[13]t_aea_pm10!L94</f>
        <v>2491.0004980529998</v>
      </c>
      <c r="N89" s="25">
        <f>[13]t_aea_pm10!M94</f>
        <v>2384.7294293969999</v>
      </c>
      <c r="O89" s="25">
        <f>[13]t_aea_pm10!N94</f>
        <v>1743.497299092</v>
      </c>
      <c r="P89" s="25">
        <f>[13]t_aea_pm10!O94</f>
        <v>1838.20669051</v>
      </c>
      <c r="Q89" s="25">
        <f>[13]t_aea_pm10!P94</f>
        <v>1993.310373906</v>
      </c>
    </row>
    <row r="90" spans="1:17" ht="15" customHeight="1" x14ac:dyDescent="0.3">
      <c r="A90" s="3"/>
      <c r="B90" s="45" t="s">
        <v>134</v>
      </c>
      <c r="C90" s="25">
        <f>[13]t_aea_pm10!B95</f>
        <v>11149.053708068999</v>
      </c>
      <c r="D90" s="25">
        <f>[13]t_aea_pm10!C95</f>
        <v>11798.388258797</v>
      </c>
      <c r="E90" s="25">
        <f>[13]t_aea_pm10!D95</f>
        <v>12876.580658178</v>
      </c>
      <c r="F90" s="25">
        <f>[13]t_aea_pm10!E95</f>
        <v>9127.6911775600001</v>
      </c>
      <c r="G90" s="25">
        <f>[13]t_aea_pm10!F95</f>
        <v>10262.800199768</v>
      </c>
      <c r="H90" s="25">
        <f>[13]t_aea_pm10!G95</f>
        <v>11664.804703059001</v>
      </c>
      <c r="I90" s="25">
        <f>[13]t_aea_pm10!H95</f>
        <v>7997.1143246969996</v>
      </c>
      <c r="J90" s="25">
        <f>[13]t_aea_pm10!I95</f>
        <v>8923.0701120020003</v>
      </c>
      <c r="K90" s="25">
        <f>[13]t_aea_pm10!J95</f>
        <v>9342.3403388339993</v>
      </c>
      <c r="L90" s="25">
        <f>[13]t_aea_pm10!K95</f>
        <v>8444.8807635899993</v>
      </c>
      <c r="M90" s="25">
        <f>[13]t_aea_pm10!L95</f>
        <v>7845.849242147</v>
      </c>
      <c r="N90" s="25">
        <f>[13]t_aea_pm10!M95</f>
        <v>7379.1835632410002</v>
      </c>
      <c r="O90" s="25">
        <f>[13]t_aea_pm10!N95</f>
        <v>6554.6579276230004</v>
      </c>
      <c r="P90" s="25">
        <f>[13]t_aea_pm10!O95</f>
        <v>7926.6615069709997</v>
      </c>
      <c r="Q90" s="25">
        <f>[13]t_aea_pm10!P95</f>
        <v>7244.2709509229999</v>
      </c>
    </row>
    <row r="91" spans="1:17" ht="15" customHeight="1" thickBot="1" x14ac:dyDescent="0.35">
      <c r="A91" s="4"/>
      <c r="B91" s="46" t="s">
        <v>135</v>
      </c>
      <c r="C91" s="25">
        <f>[13]t_aea_pm10!B96</f>
        <v>2432.7171896529999</v>
      </c>
      <c r="D91" s="25">
        <f>[13]t_aea_pm10!C96</f>
        <v>2613.3372363939998</v>
      </c>
      <c r="E91" s="25">
        <f>[13]t_aea_pm10!D96</f>
        <v>2567.1726304919998</v>
      </c>
      <c r="F91" s="25">
        <f>[13]t_aea_pm10!E96</f>
        <v>2002.1610425629999</v>
      </c>
      <c r="G91" s="25">
        <f>[13]t_aea_pm10!F96</f>
        <v>2257.4103291309998</v>
      </c>
      <c r="H91" s="25">
        <f>[13]t_aea_pm10!G96</f>
        <v>2364.8515414039998</v>
      </c>
      <c r="I91" s="25">
        <f>[13]t_aea_pm10!H96</f>
        <v>1864.744107124</v>
      </c>
      <c r="J91" s="25">
        <f>[13]t_aea_pm10!I96</f>
        <v>1940.2138865110001</v>
      </c>
      <c r="K91" s="25">
        <f>[13]t_aea_pm10!J96</f>
        <v>1960.940448866</v>
      </c>
      <c r="L91" s="25">
        <f>[13]t_aea_pm10!K96</f>
        <v>1749.939591367</v>
      </c>
      <c r="M91" s="25">
        <f>[13]t_aea_pm10!L96</f>
        <v>1608.0999497780001</v>
      </c>
      <c r="N91" s="25">
        <f>[13]t_aea_pm10!M96</f>
        <v>1585.1785294270001</v>
      </c>
      <c r="O91" s="25">
        <f>[13]t_aea_pm10!N96</f>
        <v>1483.2069666140001</v>
      </c>
      <c r="P91" s="25">
        <f>[13]t_aea_pm10!O96</f>
        <v>1710.600082464</v>
      </c>
      <c r="Q91" s="25">
        <f>[13]t_aea_pm10!P96</f>
        <v>1402.960550664</v>
      </c>
    </row>
    <row r="92" spans="1:17" ht="15" customHeight="1" thickTop="1" thickBot="1" x14ac:dyDescent="0.35">
      <c r="A92" s="9" t="s">
        <v>136</v>
      </c>
      <c r="B92" s="9"/>
      <c r="C92" s="28">
        <f>[13]t_aea_pm10!B97</f>
        <v>43526.755928726001</v>
      </c>
      <c r="D92" s="28">
        <f>[13]t_aea_pm10!C97</f>
        <v>38590.817248514999</v>
      </c>
      <c r="E92" s="28">
        <f>[13]t_aea_pm10!D97</f>
        <v>46979.426436729998</v>
      </c>
      <c r="F92" s="28">
        <f>[13]t_aea_pm10!E97</f>
        <v>35086.306367947</v>
      </c>
      <c r="G92" s="28">
        <f>[13]t_aea_pm10!F97</f>
        <v>36031.737088620997</v>
      </c>
      <c r="H92" s="28">
        <f>[13]t_aea_pm10!G97</f>
        <v>36879.541254249998</v>
      </c>
      <c r="I92" s="28">
        <f>[13]t_aea_pm10!H97</f>
        <v>31899.364288403998</v>
      </c>
      <c r="J92" s="28">
        <f>[13]t_aea_pm10!I97</f>
        <v>32870.131491314998</v>
      </c>
      <c r="K92" s="28">
        <f>[13]t_aea_pm10!J97</f>
        <v>33270.019662305</v>
      </c>
      <c r="L92" s="28">
        <f>[13]t_aea_pm10!K97</f>
        <v>31703.393498424</v>
      </c>
      <c r="M92" s="28">
        <f>[13]t_aea_pm10!L97</f>
        <v>31281.540660372</v>
      </c>
      <c r="N92" s="28">
        <f>[13]t_aea_pm10!M97</f>
        <v>28564.880057066999</v>
      </c>
      <c r="O92" s="28">
        <f>[13]t_aea_pm10!N97</f>
        <v>28585.070711359</v>
      </c>
      <c r="P92" s="28">
        <f>[13]t_aea_pm10!O97</f>
        <v>30564.864617625</v>
      </c>
      <c r="Q92" s="28">
        <f>[13]t_aea_pm10!P97</f>
        <v>28913.259339968001</v>
      </c>
    </row>
    <row r="93" spans="1:17" ht="15" customHeight="1" thickTop="1" x14ac:dyDescent="0.3">
      <c r="A93" s="3"/>
      <c r="B93" s="11" t="s">
        <v>137</v>
      </c>
      <c r="C93" s="25">
        <f>[13]t_aea_pm10!B98</f>
        <v>1014.589238571</v>
      </c>
      <c r="D93" s="25">
        <f>[13]t_aea_pm10!C98</f>
        <v>1055.0640890080001</v>
      </c>
      <c r="E93" s="25">
        <f>[13]t_aea_pm10!D98</f>
        <v>1092.0630694880001</v>
      </c>
      <c r="F93" s="25">
        <f>[13]t_aea_pm10!E98</f>
        <v>943.62601241499999</v>
      </c>
      <c r="G93" s="25">
        <f>[13]t_aea_pm10!F98</f>
        <v>866.37842480999996</v>
      </c>
      <c r="H93" s="25">
        <f>[13]t_aea_pm10!G98</f>
        <v>774.18209004200003</v>
      </c>
      <c r="I93" s="25">
        <f>[13]t_aea_pm10!H98</f>
        <v>728.12979358099994</v>
      </c>
      <c r="J93" s="25">
        <f>[13]t_aea_pm10!I98</f>
        <v>705.69744278300004</v>
      </c>
      <c r="K93" s="25">
        <f>[13]t_aea_pm10!J98</f>
        <v>706.44183039300003</v>
      </c>
      <c r="L93" s="25">
        <f>[13]t_aea_pm10!K98</f>
        <v>818.81969359699997</v>
      </c>
      <c r="M93" s="25">
        <f>[13]t_aea_pm10!L98</f>
        <v>823.868992542</v>
      </c>
      <c r="N93" s="25">
        <f>[13]t_aea_pm10!M98</f>
        <v>793.51486696200004</v>
      </c>
      <c r="O93" s="25">
        <f>[13]t_aea_pm10!N98</f>
        <v>649.97302718499998</v>
      </c>
      <c r="P93" s="25">
        <f>[13]t_aea_pm10!O98</f>
        <v>634.66461320799999</v>
      </c>
      <c r="Q93" s="25">
        <f>[13]t_aea_pm10!P98</f>
        <v>669.40735642300001</v>
      </c>
    </row>
    <row r="94" spans="1:17" ht="15" customHeight="1" x14ac:dyDescent="0.3">
      <c r="A94" s="16" t="s">
        <v>138</v>
      </c>
      <c r="B94" s="1" t="s">
        <v>139</v>
      </c>
      <c r="C94" s="25">
        <f>[13]t_aea_pm10!B99</f>
        <v>0</v>
      </c>
      <c r="D94" s="25">
        <f>[13]t_aea_pm10!C99</f>
        <v>0</v>
      </c>
      <c r="E94" s="25">
        <f>[13]t_aea_pm10!D99</f>
        <v>0</v>
      </c>
      <c r="F94" s="25">
        <f>[13]t_aea_pm10!E99</f>
        <v>0</v>
      </c>
      <c r="G94" s="25">
        <f>[13]t_aea_pm10!F99</f>
        <v>0</v>
      </c>
      <c r="H94" s="25">
        <f>[13]t_aea_pm10!G99</f>
        <v>0</v>
      </c>
      <c r="I94" s="25">
        <f>[13]t_aea_pm10!H99</f>
        <v>0</v>
      </c>
      <c r="J94" s="25">
        <f>[13]t_aea_pm10!I99</f>
        <v>0</v>
      </c>
      <c r="K94" s="25">
        <f>[13]t_aea_pm10!J99</f>
        <v>0</v>
      </c>
      <c r="L94" s="25">
        <f>[13]t_aea_pm10!K99</f>
        <v>0</v>
      </c>
      <c r="M94" s="25">
        <f>[13]t_aea_pm10!L99</f>
        <v>0</v>
      </c>
      <c r="N94" s="25">
        <f>[13]t_aea_pm10!M99</f>
        <v>0</v>
      </c>
      <c r="O94" s="25">
        <f>[13]t_aea_pm10!N99</f>
        <v>0</v>
      </c>
      <c r="P94" s="25">
        <f>[13]t_aea_pm10!O99</f>
        <v>0</v>
      </c>
      <c r="Q94" s="25">
        <f>[13]t_aea_pm10!P99</f>
        <v>0</v>
      </c>
    </row>
    <row r="95" spans="1:17" ht="15" customHeight="1" x14ac:dyDescent="0.3">
      <c r="A95" s="16" t="s">
        <v>138</v>
      </c>
      <c r="B95" s="1" t="s">
        <v>140</v>
      </c>
      <c r="C95" s="25">
        <f>[13]t_aea_pm10!B100</f>
        <v>803.65</v>
      </c>
      <c r="D95" s="25">
        <f>[13]t_aea_pm10!C100</f>
        <v>884.28</v>
      </c>
      <c r="E95" s="25">
        <f>[13]t_aea_pm10!D100</f>
        <v>913.11</v>
      </c>
      <c r="F95" s="25">
        <f>[13]t_aea_pm10!E100</f>
        <v>781.29</v>
      </c>
      <c r="G95" s="25">
        <f>[13]t_aea_pm10!F100</f>
        <v>725.14</v>
      </c>
      <c r="H95" s="25">
        <f>[13]t_aea_pm10!G100</f>
        <v>638.22</v>
      </c>
      <c r="I95" s="25">
        <f>[13]t_aea_pm10!H100</f>
        <v>598.02</v>
      </c>
      <c r="J95" s="25">
        <f>[13]t_aea_pm10!I100</f>
        <v>585.51</v>
      </c>
      <c r="K95" s="25">
        <f>[13]t_aea_pm10!J100</f>
        <v>591.69000000000005</v>
      </c>
      <c r="L95" s="25">
        <f>[13]t_aea_pm10!K100</f>
        <v>711.15</v>
      </c>
      <c r="M95" s="25">
        <f>[13]t_aea_pm10!L100</f>
        <v>694.96</v>
      </c>
      <c r="N95" s="25">
        <f>[13]t_aea_pm10!M100</f>
        <v>668.84</v>
      </c>
      <c r="O95" s="25">
        <f>[13]t_aea_pm10!N100</f>
        <v>531.28</v>
      </c>
      <c r="P95" s="25">
        <f>[13]t_aea_pm10!O100</f>
        <v>522.82000000000005</v>
      </c>
      <c r="Q95" s="25">
        <f>[13]t_aea_pm10!P100</f>
        <v>555.86</v>
      </c>
    </row>
    <row r="96" spans="1:17" ht="15" customHeight="1" x14ac:dyDescent="0.3">
      <c r="A96" s="16" t="s">
        <v>138</v>
      </c>
      <c r="B96" s="1" t="s">
        <v>141</v>
      </c>
      <c r="C96" s="25">
        <f>[13]t_aea_pm10!B101</f>
        <v>210.939238571</v>
      </c>
      <c r="D96" s="25">
        <f>[13]t_aea_pm10!C101</f>
        <v>170.784089008</v>
      </c>
      <c r="E96" s="25">
        <f>[13]t_aea_pm10!D101</f>
        <v>178.95306948800001</v>
      </c>
      <c r="F96" s="25">
        <f>[13]t_aea_pm10!E101</f>
        <v>162.336012415</v>
      </c>
      <c r="G96" s="25">
        <f>[13]t_aea_pm10!F101</f>
        <v>141.23842481</v>
      </c>
      <c r="H96" s="25">
        <f>[13]t_aea_pm10!G101</f>
        <v>135.962090042</v>
      </c>
      <c r="I96" s="25">
        <f>[13]t_aea_pm10!H101</f>
        <v>130.10979358099999</v>
      </c>
      <c r="J96" s="25">
        <f>[13]t_aea_pm10!I101</f>
        <v>120.18744278299999</v>
      </c>
      <c r="K96" s="25">
        <f>[13]t_aea_pm10!J101</f>
        <v>114.75183039300001</v>
      </c>
      <c r="L96" s="25">
        <f>[13]t_aea_pm10!K101</f>
        <v>107.66969359700001</v>
      </c>
      <c r="M96" s="25">
        <f>[13]t_aea_pm10!L101</f>
        <v>128.90899254199999</v>
      </c>
      <c r="N96" s="25">
        <f>[13]t_aea_pm10!M101</f>
        <v>124.674866962</v>
      </c>
      <c r="O96" s="25">
        <f>[13]t_aea_pm10!N101</f>
        <v>118.69302718500001</v>
      </c>
      <c r="P96" s="25">
        <f>[13]t_aea_pm10!O101</f>
        <v>111.844613208</v>
      </c>
      <c r="Q96" s="25">
        <f>[13]t_aea_pm10!P101</f>
        <v>113.547356423</v>
      </c>
    </row>
    <row r="97" spans="1:17" ht="15" customHeight="1" x14ac:dyDescent="0.3">
      <c r="A97" s="16" t="s">
        <v>138</v>
      </c>
      <c r="B97" s="1" t="s">
        <v>142</v>
      </c>
      <c r="C97" s="25">
        <f>[13]t_aea_pm10!B102</f>
        <v>0</v>
      </c>
      <c r="D97" s="25">
        <f>[13]t_aea_pm10!C102</f>
        <v>0</v>
      </c>
      <c r="E97" s="25">
        <f>[13]t_aea_pm10!D102</f>
        <v>0</v>
      </c>
      <c r="F97" s="25">
        <f>[13]t_aea_pm10!E102</f>
        <v>0</v>
      </c>
      <c r="G97" s="25">
        <f>[13]t_aea_pm10!F102</f>
        <v>0</v>
      </c>
      <c r="H97" s="25">
        <f>[13]t_aea_pm10!G102</f>
        <v>0</v>
      </c>
      <c r="I97" s="25">
        <f>[13]t_aea_pm10!H102</f>
        <v>0</v>
      </c>
      <c r="J97" s="25">
        <f>[13]t_aea_pm10!I102</f>
        <v>0</v>
      </c>
      <c r="K97" s="25">
        <f>[13]t_aea_pm10!J102</f>
        <v>0</v>
      </c>
      <c r="L97" s="25">
        <f>[13]t_aea_pm10!K102</f>
        <v>0</v>
      </c>
      <c r="M97" s="25">
        <f>[13]t_aea_pm10!L102</f>
        <v>0</v>
      </c>
      <c r="N97" s="25">
        <f>[13]t_aea_pm10!M102</f>
        <v>0</v>
      </c>
      <c r="O97" s="25">
        <f>[13]t_aea_pm10!N102</f>
        <v>0</v>
      </c>
      <c r="P97" s="25">
        <f>[13]t_aea_pm10!O102</f>
        <v>0</v>
      </c>
      <c r="Q97" s="25">
        <f>[13]t_aea_pm10!P102</f>
        <v>0</v>
      </c>
    </row>
    <row r="98" spans="1:17" ht="15" customHeight="1" x14ac:dyDescent="0.3">
      <c r="A98" s="17"/>
      <c r="B98" s="11" t="s">
        <v>143</v>
      </c>
      <c r="C98" s="25">
        <f>[13]t_aea_pm10!B103</f>
        <v>1185.9735802109999</v>
      </c>
      <c r="D98" s="25">
        <f>[13]t_aea_pm10!C103</f>
        <v>1090.4453971139999</v>
      </c>
      <c r="E98" s="25">
        <f>[13]t_aea_pm10!D103</f>
        <v>1126.2637927979999</v>
      </c>
      <c r="F98" s="25">
        <f>[13]t_aea_pm10!E103</f>
        <v>989.76639230299998</v>
      </c>
      <c r="G98" s="25">
        <f>[13]t_aea_pm10!F103</f>
        <v>958.904161187</v>
      </c>
      <c r="H98" s="25">
        <f>[13]t_aea_pm10!G103</f>
        <v>813.67882391900002</v>
      </c>
      <c r="I98" s="25">
        <f>[13]t_aea_pm10!H103</f>
        <v>826.73682251399998</v>
      </c>
      <c r="J98" s="25">
        <f>[13]t_aea_pm10!I103</f>
        <v>873.686823559</v>
      </c>
      <c r="K98" s="25">
        <f>[13]t_aea_pm10!J103</f>
        <v>884.70437376799998</v>
      </c>
      <c r="L98" s="25">
        <f>[13]t_aea_pm10!K103</f>
        <v>1074.422194216</v>
      </c>
      <c r="M98" s="25">
        <f>[13]t_aea_pm10!L103</f>
        <v>1109.103948062</v>
      </c>
      <c r="N98" s="25">
        <f>[13]t_aea_pm10!M103</f>
        <v>1064.0950082930001</v>
      </c>
      <c r="O98" s="25">
        <f>[13]t_aea_pm10!N103</f>
        <v>916.49676605699995</v>
      </c>
      <c r="P98" s="25">
        <f>[13]t_aea_pm10!O103</f>
        <v>880.55133684800001</v>
      </c>
      <c r="Q98" s="25">
        <f>[13]t_aea_pm10!P103</f>
        <v>922.32014539800002</v>
      </c>
    </row>
    <row r="99" spans="1:17" ht="15" customHeight="1" x14ac:dyDescent="0.3">
      <c r="A99" s="16" t="s">
        <v>144</v>
      </c>
      <c r="B99" s="1" t="s">
        <v>140</v>
      </c>
      <c r="C99" s="25">
        <f>[13]t_aea_pm10!B104</f>
        <v>1118.02</v>
      </c>
      <c r="D99" s="25">
        <f>[13]t_aea_pm10!C104</f>
        <v>1035.3900000000001</v>
      </c>
      <c r="E99" s="25">
        <f>[13]t_aea_pm10!D104</f>
        <v>1058.3399999999999</v>
      </c>
      <c r="F99" s="25">
        <f>[13]t_aea_pm10!E104</f>
        <v>921.69</v>
      </c>
      <c r="G99" s="25">
        <f>[13]t_aea_pm10!F104</f>
        <v>887.66</v>
      </c>
      <c r="H99" s="25">
        <f>[13]t_aea_pm10!G104</f>
        <v>746.85</v>
      </c>
      <c r="I99" s="25">
        <f>[13]t_aea_pm10!H104</f>
        <v>763.35</v>
      </c>
      <c r="J99" s="25">
        <f>[13]t_aea_pm10!I104</f>
        <v>812.52</v>
      </c>
      <c r="K99" s="25">
        <f>[13]t_aea_pm10!J104</f>
        <v>821.43</v>
      </c>
      <c r="L99" s="25">
        <f>[13]t_aea_pm10!K104</f>
        <v>1010.46</v>
      </c>
      <c r="M99" s="25">
        <f>[13]t_aea_pm10!L104</f>
        <v>1041.04</v>
      </c>
      <c r="N99" s="25">
        <f>[13]t_aea_pm10!M104</f>
        <v>1000.33</v>
      </c>
      <c r="O99" s="25">
        <f>[13]t_aea_pm10!N104</f>
        <v>854.85</v>
      </c>
      <c r="P99" s="25">
        <f>[13]t_aea_pm10!O104</f>
        <v>817.58</v>
      </c>
      <c r="Q99" s="25">
        <f>[13]t_aea_pm10!P104</f>
        <v>857.57</v>
      </c>
    </row>
    <row r="100" spans="1:17" ht="15" customHeight="1" x14ac:dyDescent="0.3">
      <c r="A100" s="16" t="s">
        <v>144</v>
      </c>
      <c r="B100" s="1" t="s">
        <v>141</v>
      </c>
      <c r="C100" s="25">
        <f>[13]t_aea_pm10!B105</f>
        <v>67.953580211000002</v>
      </c>
      <c r="D100" s="25">
        <f>[13]t_aea_pm10!C105</f>
        <v>55.055397114000002</v>
      </c>
      <c r="E100" s="25">
        <f>[13]t_aea_pm10!D105</f>
        <v>67.923792797999994</v>
      </c>
      <c r="F100" s="25">
        <f>[13]t_aea_pm10!E105</f>
        <v>68.076392303000006</v>
      </c>
      <c r="G100" s="25">
        <f>[13]t_aea_pm10!F105</f>
        <v>71.244161187000003</v>
      </c>
      <c r="H100" s="25">
        <f>[13]t_aea_pm10!G105</f>
        <v>66.828823919000001</v>
      </c>
      <c r="I100" s="25">
        <f>[13]t_aea_pm10!H105</f>
        <v>63.386822514000002</v>
      </c>
      <c r="J100" s="25">
        <f>[13]t_aea_pm10!I105</f>
        <v>61.166823559000001</v>
      </c>
      <c r="K100" s="25">
        <f>[13]t_aea_pm10!J105</f>
        <v>63.274373767999997</v>
      </c>
      <c r="L100" s="25">
        <f>[13]t_aea_pm10!K105</f>
        <v>63.962194216</v>
      </c>
      <c r="M100" s="25">
        <f>[13]t_aea_pm10!L105</f>
        <v>68.063948061999994</v>
      </c>
      <c r="N100" s="25">
        <f>[13]t_aea_pm10!M105</f>
        <v>63.765008293000001</v>
      </c>
      <c r="O100" s="25">
        <f>[13]t_aea_pm10!N105</f>
        <v>61.646766057000001</v>
      </c>
      <c r="P100" s="25">
        <f>[13]t_aea_pm10!O105</f>
        <v>62.971336848</v>
      </c>
      <c r="Q100" s="25">
        <f>[13]t_aea_pm10!P105</f>
        <v>64.750145398000001</v>
      </c>
    </row>
    <row r="101" spans="1:17" ht="15" customHeight="1" x14ac:dyDescent="0.3">
      <c r="A101" s="16" t="s">
        <v>144</v>
      </c>
      <c r="B101" s="1" t="s">
        <v>142</v>
      </c>
      <c r="C101" s="25">
        <f>[13]t_aea_pm10!B106</f>
        <v>0</v>
      </c>
      <c r="D101" s="25">
        <f>[13]t_aea_pm10!C106</f>
        <v>0</v>
      </c>
      <c r="E101" s="25">
        <f>[13]t_aea_pm10!D106</f>
        <v>0</v>
      </c>
      <c r="F101" s="25">
        <f>[13]t_aea_pm10!E106</f>
        <v>0</v>
      </c>
      <c r="G101" s="25">
        <f>[13]t_aea_pm10!F106</f>
        <v>0</v>
      </c>
      <c r="H101" s="25">
        <f>[13]t_aea_pm10!G106</f>
        <v>0</v>
      </c>
      <c r="I101" s="25">
        <f>[13]t_aea_pm10!H106</f>
        <v>0</v>
      </c>
      <c r="J101" s="25">
        <f>[13]t_aea_pm10!I106</f>
        <v>0</v>
      </c>
      <c r="K101" s="25">
        <f>[13]t_aea_pm10!J106</f>
        <v>0</v>
      </c>
      <c r="L101" s="25">
        <f>[13]t_aea_pm10!K106</f>
        <v>0</v>
      </c>
      <c r="M101" s="25">
        <f>[13]t_aea_pm10!L106</f>
        <v>0</v>
      </c>
      <c r="N101" s="25">
        <f>[13]t_aea_pm10!M106</f>
        <v>0</v>
      </c>
      <c r="O101" s="25">
        <f>[13]t_aea_pm10!N106</f>
        <v>0</v>
      </c>
      <c r="P101" s="25">
        <f>[13]t_aea_pm10!O106</f>
        <v>0</v>
      </c>
      <c r="Q101" s="25">
        <f>[13]t_aea_pm10!P106</f>
        <v>0</v>
      </c>
    </row>
    <row r="102" spans="1:17" ht="15" customHeight="1" x14ac:dyDescent="0.3">
      <c r="A102" s="49" t="s">
        <v>221</v>
      </c>
      <c r="B102" s="49"/>
      <c r="C102" s="29">
        <f>[13]t_aea_pm10!B107</f>
        <v>1283.8954075889999</v>
      </c>
      <c r="D102" s="29">
        <f>[13]t_aea_pm10!C107</f>
        <v>1205.0040067780001</v>
      </c>
      <c r="E102" s="29">
        <f>[13]t_aea_pm10!D107</f>
        <v>1029.763403276</v>
      </c>
      <c r="F102" s="29">
        <f>[13]t_aea_pm10!E107</f>
        <v>967.74369877599997</v>
      </c>
      <c r="G102" s="29">
        <f>[13]t_aea_pm10!F107</f>
        <v>365.86583961299999</v>
      </c>
      <c r="H102" s="29">
        <f>[13]t_aea_pm10!G107</f>
        <v>507.77924385699998</v>
      </c>
      <c r="I102" s="29">
        <f>[13]t_aea_pm10!H107</f>
        <v>453.04149648600003</v>
      </c>
      <c r="J102" s="29">
        <f>[13]t_aea_pm10!I107</f>
        <v>599.59274279399995</v>
      </c>
      <c r="K102" s="29">
        <f>[13]t_aea_pm10!J107</f>
        <v>534.36529199799998</v>
      </c>
      <c r="L102" s="29">
        <f>[13]t_aea_pm10!K107</f>
        <v>333.53032359000002</v>
      </c>
      <c r="M102" s="29">
        <f>[13]t_aea_pm10!L107</f>
        <v>159.65466554400001</v>
      </c>
      <c r="N102" s="29">
        <f>[13]t_aea_pm10!M107</f>
        <v>25.081959307999998</v>
      </c>
      <c r="O102" s="29">
        <f>[13]t_aea_pm10!N107</f>
        <v>207.41955636099999</v>
      </c>
      <c r="P102" s="29">
        <f>[13]t_aea_pm10!O107</f>
        <v>414.88681145800001</v>
      </c>
      <c r="Q102" s="29">
        <f>[13]t_aea_pm10!P107</f>
        <v>186.705561566</v>
      </c>
    </row>
    <row r="103" spans="1:17" ht="15" customHeight="1" thickBot="1" x14ac:dyDescent="0.35">
      <c r="A103" s="23" t="s">
        <v>146</v>
      </c>
      <c r="B103" s="20"/>
      <c r="C103" s="30">
        <f>[13]t_aea_pm10!B108</f>
        <v>44982.035677954998</v>
      </c>
      <c r="D103" s="30">
        <f>[13]t_aea_pm10!C108</f>
        <v>39831.202563398998</v>
      </c>
      <c r="E103" s="30">
        <f>[13]t_aea_pm10!D108</f>
        <v>48043.390563316003</v>
      </c>
      <c r="F103" s="30">
        <f>[13]t_aea_pm10!E108</f>
        <v>36100.190446610999</v>
      </c>
      <c r="G103" s="30">
        <f>[13]t_aea_pm10!F108</f>
        <v>36490.128664611999</v>
      </c>
      <c r="H103" s="30">
        <f>[13]t_aea_pm10!G108</f>
        <v>37426.817231982997</v>
      </c>
      <c r="I103" s="30">
        <f>[13]t_aea_pm10!H108</f>
        <v>32451.012813824</v>
      </c>
      <c r="J103" s="30">
        <f>[13]t_aea_pm10!I108</f>
        <v>33637.713614884997</v>
      </c>
      <c r="K103" s="30">
        <f>[13]t_aea_pm10!J108</f>
        <v>33982.647497678001</v>
      </c>
      <c r="L103" s="30">
        <f>[13]t_aea_pm10!K108</f>
        <v>32292.526322632999</v>
      </c>
      <c r="M103" s="30">
        <f>[13]t_aea_pm10!L108</f>
        <v>31726.430281436998</v>
      </c>
      <c r="N103" s="30">
        <f>[13]t_aea_pm10!M108</f>
        <v>28860.542157707001</v>
      </c>
      <c r="O103" s="30">
        <f>[13]t_aea_pm10!N108</f>
        <v>29059.014006592999</v>
      </c>
      <c r="P103" s="30">
        <f>[13]t_aea_pm10!O108</f>
        <v>31225.638152722</v>
      </c>
      <c r="Q103" s="30">
        <f>[13]t_aea_pm10!P108</f>
        <v>29352.877690509002</v>
      </c>
    </row>
    <row r="104" spans="1:17" ht="15" thickTop="1" x14ac:dyDescent="0.3">
      <c r="A104" s="10"/>
    </row>
  </sheetData>
  <mergeCells count="2">
    <mergeCell ref="A102:B102"/>
    <mergeCell ref="A1:B1"/>
  </mergeCells>
  <pageMargins left="0.7" right="0.7" top="0.75" bottom="0.75" header="0.3" footer="0.3"/>
  <pageSetup paperSize="9" scale="65" fitToHeight="0" orientation="landscape" horizontalDpi="4294967294" verticalDpi="429496729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>
    <pageSetUpPr fitToPage="1"/>
  </sheetPr>
  <dimension ref="A1:Q104"/>
  <sheetViews>
    <sheetView workbookViewId="0">
      <pane xSplit="2" ySplit="1" topLeftCell="C2" activePane="bottomRight" state="frozen"/>
      <selection activeCell="C2" sqref="C2"/>
      <selection pane="topRight" activeCell="C2" sqref="C2"/>
      <selection pane="bottomLeft" activeCell="C2" sqref="C2"/>
      <selection pane="bottomRight" activeCell="R96" sqref="R96"/>
    </sheetView>
  </sheetViews>
  <sheetFormatPr defaultRowHeight="14.4" x14ac:dyDescent="0.3"/>
  <cols>
    <col min="1" max="1" width="9.88671875" customWidth="1"/>
    <col min="2" max="2" width="80.6640625" customWidth="1"/>
    <col min="3" max="17" width="10.6640625" customWidth="1"/>
  </cols>
  <sheetData>
    <row r="1" spans="1:17" s="12" customFormat="1" ht="33" customHeight="1" thickTop="1" thickBot="1" x14ac:dyDescent="0.35">
      <c r="A1" s="51" t="s">
        <v>205</v>
      </c>
      <c r="B1" s="51"/>
      <c r="C1" s="12">
        <v>2008</v>
      </c>
      <c r="D1" s="12">
        <v>2009</v>
      </c>
      <c r="E1" s="12">
        <v>2010</v>
      </c>
      <c r="F1" s="12">
        <v>2011</v>
      </c>
      <c r="G1" s="12">
        <v>2012</v>
      </c>
      <c r="H1" s="12">
        <v>2013</v>
      </c>
      <c r="I1" s="12">
        <v>2014</v>
      </c>
      <c r="J1" s="12">
        <v>2015</v>
      </c>
      <c r="K1" s="12">
        <v>2016</v>
      </c>
      <c r="L1" s="12">
        <v>2017</v>
      </c>
      <c r="M1" s="12">
        <v>2018</v>
      </c>
      <c r="N1" s="12">
        <v>2019</v>
      </c>
      <c r="O1" s="12">
        <v>2020</v>
      </c>
      <c r="P1" s="12">
        <v>2021</v>
      </c>
      <c r="Q1" s="12">
        <v>2022</v>
      </c>
    </row>
    <row r="2" spans="1:17" ht="15" customHeight="1" thickTop="1" x14ac:dyDescent="0.3">
      <c r="A2" s="5" t="s">
        <v>195</v>
      </c>
      <c r="C2" s="24">
        <f>[14]t_aea_pm25!B7</f>
        <v>14364.142421132001</v>
      </c>
      <c r="D2" s="24">
        <f>[14]t_aea_pm25!C7</f>
        <v>10411.955840695</v>
      </c>
      <c r="E2" s="24">
        <f>[14]t_aea_pm25!D7</f>
        <v>11698.070716834</v>
      </c>
      <c r="F2" s="24">
        <f>[14]t_aea_pm25!E7</f>
        <v>10063.530166087001</v>
      </c>
      <c r="G2" s="24">
        <f>[14]t_aea_pm25!F7</f>
        <v>9508.0567708540002</v>
      </c>
      <c r="H2" s="24">
        <f>[14]t_aea_pm25!G7</f>
        <v>8992.4286579979998</v>
      </c>
      <c r="I2" s="24">
        <f>[14]t_aea_pm25!H7</f>
        <v>8518.1683789590006</v>
      </c>
      <c r="J2" s="24">
        <f>[14]t_aea_pm25!I7</f>
        <v>8871.4725764030009</v>
      </c>
      <c r="K2" s="24">
        <f>[14]t_aea_pm25!J7</f>
        <v>8575.0754421199999</v>
      </c>
      <c r="L2" s="24">
        <f>[14]t_aea_pm25!K7</f>
        <v>8299.7909236510004</v>
      </c>
      <c r="M2" s="24">
        <f>[14]t_aea_pm25!L7</f>
        <v>8089.6456868329997</v>
      </c>
      <c r="N2" s="24">
        <f>[14]t_aea_pm25!M7</f>
        <v>7952.8006162290003</v>
      </c>
      <c r="O2" s="24">
        <f>[14]t_aea_pm25!N7</f>
        <v>7813.2477291790001</v>
      </c>
      <c r="P2" s="24">
        <f>[14]t_aea_pm25!O7</f>
        <v>7590.2849348680002</v>
      </c>
      <c r="Q2" s="24">
        <f>[14]t_aea_pm25!P7</f>
        <v>7378.5032408380002</v>
      </c>
    </row>
    <row r="3" spans="1:17" ht="15" customHeight="1" x14ac:dyDescent="0.3">
      <c r="A3" s="6" t="s">
        <v>0</v>
      </c>
      <c r="B3" s="6"/>
      <c r="C3" s="25">
        <f>[14]t_aea_pm25!B8</f>
        <v>1110.4603589129999</v>
      </c>
      <c r="D3" s="25">
        <f>[14]t_aea_pm25!C8</f>
        <v>1017.1038636550001</v>
      </c>
      <c r="E3" s="25">
        <f>[14]t_aea_pm25!D8</f>
        <v>925.094461024</v>
      </c>
      <c r="F3" s="25">
        <f>[14]t_aea_pm25!E8</f>
        <v>801.17498281899998</v>
      </c>
      <c r="G3" s="25">
        <f>[14]t_aea_pm25!F8</f>
        <v>796.92486129700001</v>
      </c>
      <c r="H3" s="25">
        <f>[14]t_aea_pm25!G8</f>
        <v>785.12666676499998</v>
      </c>
      <c r="I3" s="25">
        <f>[14]t_aea_pm25!H8</f>
        <v>762.01927310899998</v>
      </c>
      <c r="J3" s="25">
        <f>[14]t_aea_pm25!I8</f>
        <v>852.41170262000003</v>
      </c>
      <c r="K3" s="25">
        <f>[14]t_aea_pm25!J8</f>
        <v>835.71982220799998</v>
      </c>
      <c r="L3" s="25">
        <f>[14]t_aea_pm25!K8</f>
        <v>811.63358126399999</v>
      </c>
      <c r="M3" s="25">
        <f>[14]t_aea_pm25!L8</f>
        <v>817.835382815</v>
      </c>
      <c r="N3" s="25">
        <f>[14]t_aea_pm25!M8</f>
        <v>815.31362796400003</v>
      </c>
      <c r="O3" s="25">
        <f>[14]t_aea_pm25!N8</f>
        <v>792.784695134</v>
      </c>
      <c r="P3" s="25">
        <f>[14]t_aea_pm25!O8</f>
        <v>765.36687418600002</v>
      </c>
      <c r="Q3" s="25">
        <f>[14]t_aea_pm25!P8</f>
        <v>739.762166751</v>
      </c>
    </row>
    <row r="4" spans="1:17" ht="15" customHeight="1" x14ac:dyDescent="0.3">
      <c r="A4" s="6" t="s">
        <v>1</v>
      </c>
      <c r="B4" s="6" t="s">
        <v>2</v>
      </c>
      <c r="C4" s="25">
        <f>[14]t_aea_pm25!B9</f>
        <v>1017.320946411</v>
      </c>
      <c r="D4" s="25">
        <f>[14]t_aea_pm25!C9</f>
        <v>940.79890967599999</v>
      </c>
      <c r="E4" s="25">
        <f>[14]t_aea_pm25!D9</f>
        <v>855.21216677799998</v>
      </c>
      <c r="F4" s="25">
        <f>[14]t_aea_pm25!E9</f>
        <v>737.17264760199998</v>
      </c>
      <c r="G4" s="25">
        <f>[14]t_aea_pm25!F9</f>
        <v>735.30770048600004</v>
      </c>
      <c r="H4" s="25">
        <f>[14]t_aea_pm25!G9</f>
        <v>724.87868702200001</v>
      </c>
      <c r="I4" s="25">
        <f>[14]t_aea_pm25!H9</f>
        <v>703.89742320100004</v>
      </c>
      <c r="J4" s="25">
        <f>[14]t_aea_pm25!I9</f>
        <v>790.35933853100005</v>
      </c>
      <c r="K4" s="25">
        <f>[14]t_aea_pm25!J9</f>
        <v>778.35147676400004</v>
      </c>
      <c r="L4" s="25">
        <f>[14]t_aea_pm25!K9</f>
        <v>753.428293177</v>
      </c>
      <c r="M4" s="25">
        <f>[14]t_aea_pm25!L9</f>
        <v>756.31695192799998</v>
      </c>
      <c r="N4" s="25">
        <f>[14]t_aea_pm25!M9</f>
        <v>756.89451996499997</v>
      </c>
      <c r="O4" s="25">
        <f>[14]t_aea_pm25!N9</f>
        <v>735.25458647799996</v>
      </c>
      <c r="P4" s="25">
        <f>[14]t_aea_pm25!O9</f>
        <v>707.88832591899995</v>
      </c>
      <c r="Q4" s="25">
        <f>[14]t_aea_pm25!P9</f>
        <v>683.06587256299997</v>
      </c>
    </row>
    <row r="5" spans="1:17" ht="15" customHeight="1" x14ac:dyDescent="0.3">
      <c r="A5" s="6" t="s">
        <v>3</v>
      </c>
      <c r="B5" s="6" t="s">
        <v>4</v>
      </c>
      <c r="C5" s="25">
        <f>[14]t_aea_pm25!B10</f>
        <v>57.020366897000002</v>
      </c>
      <c r="D5" s="25">
        <f>[14]t_aea_pm25!C10</f>
        <v>55.309707404000001</v>
      </c>
      <c r="E5" s="25">
        <f>[14]t_aea_pm25!D10</f>
        <v>53.723602206000002</v>
      </c>
      <c r="F5" s="25">
        <f>[14]t_aea_pm25!E10</f>
        <v>53.532681211000003</v>
      </c>
      <c r="G5" s="25">
        <f>[14]t_aea_pm25!F10</f>
        <v>51.714176039000002</v>
      </c>
      <c r="H5" s="25">
        <f>[14]t_aea_pm25!G10</f>
        <v>51.389673905000002</v>
      </c>
      <c r="I5" s="25">
        <f>[14]t_aea_pm25!H10</f>
        <v>49.641468863999997</v>
      </c>
      <c r="J5" s="25">
        <f>[14]t_aea_pm25!I10</f>
        <v>51.956648268000002</v>
      </c>
      <c r="K5" s="25">
        <f>[14]t_aea_pm25!J10</f>
        <v>47.612800632999999</v>
      </c>
      <c r="L5" s="25">
        <f>[14]t_aea_pm25!K10</f>
        <v>48.948433110000003</v>
      </c>
      <c r="M5" s="25">
        <f>[14]t_aea_pm25!L10</f>
        <v>51.945194579999999</v>
      </c>
      <c r="N5" s="25">
        <f>[14]t_aea_pm25!M10</f>
        <v>50.496123433000001</v>
      </c>
      <c r="O5" s="25">
        <f>[14]t_aea_pm25!N10</f>
        <v>50.551266747</v>
      </c>
      <c r="P5" s="25">
        <f>[14]t_aea_pm25!O10</f>
        <v>51.231131175000002</v>
      </c>
      <c r="Q5" s="25">
        <f>[14]t_aea_pm25!P10</f>
        <v>49.989978721</v>
      </c>
    </row>
    <row r="6" spans="1:17" ht="15" customHeight="1" x14ac:dyDescent="0.3">
      <c r="A6" s="6" t="s">
        <v>5</v>
      </c>
      <c r="B6" s="6" t="s">
        <v>6</v>
      </c>
      <c r="C6" s="25">
        <f>[14]t_aea_pm25!B11</f>
        <v>36.119045604999997</v>
      </c>
      <c r="D6" s="25">
        <f>[14]t_aea_pm25!C11</f>
        <v>20.995246574999999</v>
      </c>
      <c r="E6" s="25">
        <f>[14]t_aea_pm25!D11</f>
        <v>16.158692039999998</v>
      </c>
      <c r="F6" s="25">
        <f>[14]t_aea_pm25!E11</f>
        <v>10.469654005000001</v>
      </c>
      <c r="G6" s="25">
        <f>[14]t_aea_pm25!F11</f>
        <v>9.9029847719999999</v>
      </c>
      <c r="H6" s="25">
        <f>[14]t_aea_pm25!G11</f>
        <v>8.8583058369999996</v>
      </c>
      <c r="I6" s="25">
        <f>[14]t_aea_pm25!H11</f>
        <v>8.4803810439999996</v>
      </c>
      <c r="J6" s="25">
        <f>[14]t_aea_pm25!I11</f>
        <v>10.095715821000001</v>
      </c>
      <c r="K6" s="25">
        <f>[14]t_aea_pm25!J11</f>
        <v>9.755544811</v>
      </c>
      <c r="L6" s="25">
        <f>[14]t_aea_pm25!K11</f>
        <v>9.2568549779999998</v>
      </c>
      <c r="M6" s="25">
        <f>[14]t_aea_pm25!L11</f>
        <v>9.5732363070000002</v>
      </c>
      <c r="N6" s="25">
        <f>[14]t_aea_pm25!M11</f>
        <v>7.9229845660000002</v>
      </c>
      <c r="O6" s="25">
        <f>[14]t_aea_pm25!N11</f>
        <v>6.9788419089999998</v>
      </c>
      <c r="P6" s="25">
        <f>[14]t_aea_pm25!O11</f>
        <v>6.2474170920000001</v>
      </c>
      <c r="Q6" s="25">
        <f>[14]t_aea_pm25!P11</f>
        <v>6.7063154679999997</v>
      </c>
    </row>
    <row r="7" spans="1:17" ht="15" customHeight="1" x14ac:dyDescent="0.3">
      <c r="A7" s="6" t="s">
        <v>7</v>
      </c>
      <c r="B7" s="6" t="s">
        <v>147</v>
      </c>
      <c r="C7" s="25">
        <f>[14]t_aea_pm25!B12</f>
        <v>140.52362761500001</v>
      </c>
      <c r="D7" s="25">
        <f>[14]t_aea_pm25!C12</f>
        <v>144.67376826899999</v>
      </c>
      <c r="E7" s="25">
        <f>[14]t_aea_pm25!D12</f>
        <v>140.34262873200001</v>
      </c>
      <c r="F7" s="25">
        <f>[14]t_aea_pm25!E12</f>
        <v>159.75124763100001</v>
      </c>
      <c r="G7" s="25">
        <f>[14]t_aea_pm25!F12</f>
        <v>164.65472217300001</v>
      </c>
      <c r="H7" s="25">
        <f>[14]t_aea_pm25!G12</f>
        <v>158.10002174600001</v>
      </c>
      <c r="I7" s="25">
        <f>[14]t_aea_pm25!H12</f>
        <v>151.537654264</v>
      </c>
      <c r="J7" s="25">
        <f>[14]t_aea_pm25!I12</f>
        <v>122.572536239</v>
      </c>
      <c r="K7" s="25">
        <f>[14]t_aea_pm25!J12</f>
        <v>131.553891816</v>
      </c>
      <c r="L7" s="25">
        <f>[14]t_aea_pm25!K12</f>
        <v>133.353369746</v>
      </c>
      <c r="M7" s="25">
        <f>[14]t_aea_pm25!L12</f>
        <v>114.98830651900001</v>
      </c>
      <c r="N7" s="25">
        <f>[14]t_aea_pm25!M12</f>
        <v>118.193203873</v>
      </c>
      <c r="O7" s="25">
        <f>[14]t_aea_pm25!N12</f>
        <v>131.973575436</v>
      </c>
      <c r="P7" s="25">
        <f>[14]t_aea_pm25!O12</f>
        <v>125.181421712</v>
      </c>
      <c r="Q7" s="25">
        <f>[14]t_aea_pm25!P12</f>
        <v>129.81354005099999</v>
      </c>
    </row>
    <row r="8" spans="1:17" ht="15" customHeight="1" x14ac:dyDescent="0.3">
      <c r="A8" s="6" t="s">
        <v>8</v>
      </c>
      <c r="B8" s="6" t="s">
        <v>9</v>
      </c>
      <c r="C8" s="25">
        <f>[14]t_aea_pm25!B13</f>
        <v>7700.0323539270003</v>
      </c>
      <c r="D8" s="25">
        <f>[14]t_aea_pm25!C13</f>
        <v>4310.3103778450004</v>
      </c>
      <c r="E8" s="25">
        <f>[14]t_aea_pm25!D13</f>
        <v>5032.2176789539999</v>
      </c>
      <c r="F8" s="25">
        <f>[14]t_aea_pm25!E13</f>
        <v>4552.4251214960004</v>
      </c>
      <c r="G8" s="25">
        <f>[14]t_aea_pm25!F13</f>
        <v>4143.1307367549998</v>
      </c>
      <c r="H8" s="25">
        <f>[14]t_aea_pm25!G13</f>
        <v>3784.075724285</v>
      </c>
      <c r="I8" s="25">
        <f>[14]t_aea_pm25!H13</f>
        <v>3825.2569026890001</v>
      </c>
      <c r="J8" s="25">
        <f>[14]t_aea_pm25!I13</f>
        <v>4041.557415883</v>
      </c>
      <c r="K8" s="25">
        <f>[14]t_aea_pm25!J13</f>
        <v>3895.9318702300002</v>
      </c>
      <c r="L8" s="25">
        <f>[14]t_aea_pm25!K13</f>
        <v>3659.1249681600002</v>
      </c>
      <c r="M8" s="25">
        <f>[14]t_aea_pm25!L13</f>
        <v>3379.715309014</v>
      </c>
      <c r="N8" s="25">
        <f>[14]t_aea_pm25!M13</f>
        <v>3365.6164787289999</v>
      </c>
      <c r="O8" s="25">
        <f>[14]t_aea_pm25!N13</f>
        <v>3359.3850411779999</v>
      </c>
      <c r="P8" s="25">
        <f>[14]t_aea_pm25!O13</f>
        <v>3491.1408805030001</v>
      </c>
      <c r="Q8" s="25">
        <f>[14]t_aea_pm25!P13</f>
        <v>3194.8388385530002</v>
      </c>
    </row>
    <row r="9" spans="1:17" ht="15" customHeight="1" x14ac:dyDescent="0.3">
      <c r="A9" s="7" t="s">
        <v>10</v>
      </c>
      <c r="B9" s="6" t="s">
        <v>11</v>
      </c>
      <c r="C9" s="25">
        <f>[14]t_aea_pm25!B14</f>
        <v>288.27678583900001</v>
      </c>
      <c r="D9" s="25">
        <f>[14]t_aea_pm25!C14</f>
        <v>317.33049332799999</v>
      </c>
      <c r="E9" s="25">
        <f>[14]t_aea_pm25!D14</f>
        <v>316.01507888999998</v>
      </c>
      <c r="F9" s="25">
        <f>[14]t_aea_pm25!E14</f>
        <v>206.65764573000001</v>
      </c>
      <c r="G9" s="25">
        <f>[14]t_aea_pm25!F14</f>
        <v>191.062205457</v>
      </c>
      <c r="H9" s="25">
        <f>[14]t_aea_pm25!G14</f>
        <v>234.716937121</v>
      </c>
      <c r="I9" s="25">
        <f>[14]t_aea_pm25!H14</f>
        <v>219.485319116</v>
      </c>
      <c r="J9" s="25">
        <f>[14]t_aea_pm25!I14</f>
        <v>200.07734556700001</v>
      </c>
      <c r="K9" s="25">
        <f>[14]t_aea_pm25!J14</f>
        <v>189.10944529299999</v>
      </c>
      <c r="L9" s="25">
        <f>[14]t_aea_pm25!K14</f>
        <v>216.17050444700001</v>
      </c>
      <c r="M9" s="25">
        <f>[14]t_aea_pm25!L14</f>
        <v>182.727591319</v>
      </c>
      <c r="N9" s="25">
        <f>[14]t_aea_pm25!M14</f>
        <v>211.28303389600001</v>
      </c>
      <c r="O9" s="25">
        <f>[14]t_aea_pm25!N14</f>
        <v>171.03388697</v>
      </c>
      <c r="P9" s="25">
        <f>[14]t_aea_pm25!O14</f>
        <v>358.11494089500002</v>
      </c>
      <c r="Q9" s="25">
        <f>[14]t_aea_pm25!P14</f>
        <v>263.44757136499999</v>
      </c>
    </row>
    <row r="10" spans="1:17" ht="15" customHeight="1" x14ac:dyDescent="0.3">
      <c r="A10" s="7" t="s">
        <v>12</v>
      </c>
      <c r="B10" s="6" t="s">
        <v>13</v>
      </c>
      <c r="C10" s="25">
        <f>[14]t_aea_pm25!B15</f>
        <v>47.599922030999998</v>
      </c>
      <c r="D10" s="25">
        <f>[14]t_aea_pm25!C15</f>
        <v>47.360187676000002</v>
      </c>
      <c r="E10" s="25">
        <f>[14]t_aea_pm25!D15</f>
        <v>46.821182065000002</v>
      </c>
      <c r="F10" s="25">
        <f>[14]t_aea_pm25!E15</f>
        <v>38.600585029999998</v>
      </c>
      <c r="G10" s="25">
        <f>[14]t_aea_pm25!F15</f>
        <v>39.581192795</v>
      </c>
      <c r="H10" s="25">
        <f>[14]t_aea_pm25!G15</f>
        <v>42.083974722999997</v>
      </c>
      <c r="I10" s="25">
        <f>[14]t_aea_pm25!H15</f>
        <v>40.799357016000002</v>
      </c>
      <c r="J10" s="25">
        <f>[14]t_aea_pm25!I15</f>
        <v>39.265692710000003</v>
      </c>
      <c r="K10" s="25">
        <f>[14]t_aea_pm25!J15</f>
        <v>34.551403579999999</v>
      </c>
      <c r="L10" s="25">
        <f>[14]t_aea_pm25!K15</f>
        <v>27.856996908999999</v>
      </c>
      <c r="M10" s="25">
        <f>[14]t_aea_pm25!L15</f>
        <v>22.793128634999999</v>
      </c>
      <c r="N10" s="25">
        <f>[14]t_aea_pm25!M15</f>
        <v>20.376124624999999</v>
      </c>
      <c r="O10" s="25">
        <f>[14]t_aea_pm25!N15</f>
        <v>19.146321154999999</v>
      </c>
      <c r="P10" s="25">
        <f>[14]t_aea_pm25!O15</f>
        <v>18.973760499000001</v>
      </c>
      <c r="Q10" s="25">
        <f>[14]t_aea_pm25!P15</f>
        <v>17.382178928999998</v>
      </c>
    </row>
    <row r="11" spans="1:17" ht="15" customHeight="1" x14ac:dyDescent="0.3">
      <c r="A11" s="7" t="s">
        <v>14</v>
      </c>
      <c r="B11" s="6"/>
      <c r="C11" s="25">
        <f>[14]t_aea_pm25!B16</f>
        <v>279.68060382800002</v>
      </c>
      <c r="D11" s="25">
        <f>[14]t_aea_pm25!C16</f>
        <v>272.23069734299997</v>
      </c>
      <c r="E11" s="25">
        <f>[14]t_aea_pm25!D16</f>
        <v>281.53021214</v>
      </c>
      <c r="F11" s="25">
        <f>[14]t_aea_pm25!E16</f>
        <v>264.66474981699997</v>
      </c>
      <c r="G11" s="25">
        <f>[14]t_aea_pm25!F16</f>
        <v>305.62664654700001</v>
      </c>
      <c r="H11" s="25">
        <f>[14]t_aea_pm25!G16</f>
        <v>274.30883205700002</v>
      </c>
      <c r="I11" s="25">
        <f>[14]t_aea_pm25!H16</f>
        <v>271.565649501</v>
      </c>
      <c r="J11" s="25">
        <f>[14]t_aea_pm25!I16</f>
        <v>238.27777982200001</v>
      </c>
      <c r="K11" s="25">
        <f>[14]t_aea_pm25!J16</f>
        <v>244.61493153800001</v>
      </c>
      <c r="L11" s="25">
        <f>[14]t_aea_pm25!K16</f>
        <v>215.154734359</v>
      </c>
      <c r="M11" s="25">
        <f>[14]t_aea_pm25!L16</f>
        <v>231.146202526</v>
      </c>
      <c r="N11" s="25">
        <f>[14]t_aea_pm25!M16</f>
        <v>213.75568009200001</v>
      </c>
      <c r="O11" s="25">
        <f>[14]t_aea_pm25!N16</f>
        <v>265.66557374000001</v>
      </c>
      <c r="P11" s="25">
        <f>[14]t_aea_pm25!O16</f>
        <v>206.14894204000001</v>
      </c>
      <c r="Q11" s="25">
        <f>[14]t_aea_pm25!P16</f>
        <v>205.32946140600001</v>
      </c>
    </row>
    <row r="12" spans="1:17" ht="15" customHeight="1" x14ac:dyDescent="0.3">
      <c r="A12" s="6" t="s">
        <v>15</v>
      </c>
      <c r="B12" s="6" t="s">
        <v>16</v>
      </c>
      <c r="C12" s="25">
        <f>[14]t_aea_pm25!B17</f>
        <v>141.881477752</v>
      </c>
      <c r="D12" s="25">
        <f>[14]t_aea_pm25!C17</f>
        <v>120.103742981</v>
      </c>
      <c r="E12" s="25">
        <f>[14]t_aea_pm25!D17</f>
        <v>150.53321968899999</v>
      </c>
      <c r="F12" s="25">
        <f>[14]t_aea_pm25!E17</f>
        <v>128.213689394</v>
      </c>
      <c r="G12" s="25">
        <f>[14]t_aea_pm25!F17</f>
        <v>144.01034159100001</v>
      </c>
      <c r="H12" s="25">
        <f>[14]t_aea_pm25!G17</f>
        <v>112.50102659</v>
      </c>
      <c r="I12" s="25">
        <f>[14]t_aea_pm25!H17</f>
        <v>122.94243430500001</v>
      </c>
      <c r="J12" s="25">
        <f>[14]t_aea_pm25!I17</f>
        <v>109.090935941</v>
      </c>
      <c r="K12" s="25">
        <f>[14]t_aea_pm25!J17</f>
        <v>113.36413444599999</v>
      </c>
      <c r="L12" s="25">
        <f>[14]t_aea_pm25!K17</f>
        <v>92.412987720000004</v>
      </c>
      <c r="M12" s="25">
        <f>[14]t_aea_pm25!L17</f>
        <v>93.559752623999998</v>
      </c>
      <c r="N12" s="25">
        <f>[14]t_aea_pm25!M17</f>
        <v>88.770046335999993</v>
      </c>
      <c r="O12" s="25">
        <f>[14]t_aea_pm25!N17</f>
        <v>152.08723093200001</v>
      </c>
      <c r="P12" s="25">
        <f>[14]t_aea_pm25!O17</f>
        <v>69.788647910999998</v>
      </c>
      <c r="Q12" s="25">
        <f>[14]t_aea_pm25!P17</f>
        <v>96.264560373999998</v>
      </c>
    </row>
    <row r="13" spans="1:17" ht="15" customHeight="1" x14ac:dyDescent="0.3">
      <c r="A13" s="6" t="s">
        <v>17</v>
      </c>
      <c r="B13" s="6" t="s">
        <v>186</v>
      </c>
      <c r="C13" s="25">
        <f>[14]t_aea_pm25!B18</f>
        <v>99.157141596000002</v>
      </c>
      <c r="D13" s="25">
        <f>[14]t_aea_pm25!C18</f>
        <v>110.026689897</v>
      </c>
      <c r="E13" s="25">
        <f>[14]t_aea_pm25!D18</f>
        <v>85.922760584000002</v>
      </c>
      <c r="F13" s="25">
        <f>[14]t_aea_pm25!E18</f>
        <v>98.021299739</v>
      </c>
      <c r="G13" s="25">
        <f>[14]t_aea_pm25!F18</f>
        <v>120.27742165799999</v>
      </c>
      <c r="H13" s="25">
        <f>[14]t_aea_pm25!G18</f>
        <v>122.274414865</v>
      </c>
      <c r="I13" s="25">
        <f>[14]t_aea_pm25!H18</f>
        <v>112.93068627700001</v>
      </c>
      <c r="J13" s="25">
        <f>[14]t_aea_pm25!I18</f>
        <v>95.486393230000004</v>
      </c>
      <c r="K13" s="25">
        <f>[14]t_aea_pm25!J18</f>
        <v>98.667505282999997</v>
      </c>
      <c r="L13" s="25">
        <f>[14]t_aea_pm25!K18</f>
        <v>95.077751809000006</v>
      </c>
      <c r="M13" s="25">
        <f>[14]t_aea_pm25!L18</f>
        <v>111.202606655</v>
      </c>
      <c r="N13" s="25">
        <f>[14]t_aea_pm25!M18</f>
        <v>100.58511585399999</v>
      </c>
      <c r="O13" s="25">
        <f>[14]t_aea_pm25!N18</f>
        <v>91.654170749000002</v>
      </c>
      <c r="P13" s="25">
        <f>[14]t_aea_pm25!O18</f>
        <v>115.73400903</v>
      </c>
      <c r="Q13" s="25">
        <f>[14]t_aea_pm25!P18</f>
        <v>89.183322755000006</v>
      </c>
    </row>
    <row r="14" spans="1:17" ht="15" customHeight="1" x14ac:dyDescent="0.3">
      <c r="A14" s="6" t="s">
        <v>18</v>
      </c>
      <c r="B14" s="6" t="s">
        <v>187</v>
      </c>
      <c r="C14" s="25">
        <f>[14]t_aea_pm25!B19</f>
        <v>38.641984479999998</v>
      </c>
      <c r="D14" s="25">
        <f>[14]t_aea_pm25!C19</f>
        <v>42.100264465000002</v>
      </c>
      <c r="E14" s="25">
        <f>[14]t_aea_pm25!D19</f>
        <v>45.074231867000002</v>
      </c>
      <c r="F14" s="25">
        <f>[14]t_aea_pm25!E19</f>
        <v>38.429760682999998</v>
      </c>
      <c r="G14" s="25">
        <f>[14]t_aea_pm25!F19</f>
        <v>41.338883297999999</v>
      </c>
      <c r="H14" s="25">
        <f>[14]t_aea_pm25!G19</f>
        <v>39.533390603000001</v>
      </c>
      <c r="I14" s="25">
        <f>[14]t_aea_pm25!H19</f>
        <v>35.692528920000001</v>
      </c>
      <c r="J14" s="25">
        <f>[14]t_aea_pm25!I19</f>
        <v>33.700450650999997</v>
      </c>
      <c r="K14" s="25">
        <f>[14]t_aea_pm25!J19</f>
        <v>32.583291807999998</v>
      </c>
      <c r="L14" s="25">
        <f>[14]t_aea_pm25!K19</f>
        <v>27.66399483</v>
      </c>
      <c r="M14" s="25">
        <f>[14]t_aea_pm25!L19</f>
        <v>26.383843247000001</v>
      </c>
      <c r="N14" s="25">
        <f>[14]t_aea_pm25!M19</f>
        <v>24.400517903000001</v>
      </c>
      <c r="O14" s="25">
        <f>[14]t_aea_pm25!N19</f>
        <v>21.924172058</v>
      </c>
      <c r="P14" s="25">
        <f>[14]t_aea_pm25!O19</f>
        <v>20.626285099</v>
      </c>
      <c r="Q14" s="25">
        <f>[14]t_aea_pm25!P19</f>
        <v>19.881578276999999</v>
      </c>
    </row>
    <row r="15" spans="1:17" ht="15" customHeight="1" x14ac:dyDescent="0.3">
      <c r="A15" s="7" t="s">
        <v>19</v>
      </c>
      <c r="B15" s="6" t="s">
        <v>188</v>
      </c>
      <c r="C15" s="25">
        <f>[14]t_aea_pm25!B20</f>
        <v>261.11547357299997</v>
      </c>
      <c r="D15" s="25">
        <f>[14]t_aea_pm25!C20</f>
        <v>155.592369585</v>
      </c>
      <c r="E15" s="25">
        <f>[14]t_aea_pm25!D20</f>
        <v>123.979183936</v>
      </c>
      <c r="F15" s="25">
        <f>[14]t_aea_pm25!E20</f>
        <v>97.249145893000005</v>
      </c>
      <c r="G15" s="25">
        <f>[14]t_aea_pm25!F20</f>
        <v>122.953697132</v>
      </c>
      <c r="H15" s="25">
        <f>[14]t_aea_pm25!G20</f>
        <v>153.823620065</v>
      </c>
      <c r="I15" s="25">
        <f>[14]t_aea_pm25!H20</f>
        <v>160.784506806</v>
      </c>
      <c r="J15" s="25">
        <f>[14]t_aea_pm25!I20</f>
        <v>151.983968584</v>
      </c>
      <c r="K15" s="25">
        <f>[14]t_aea_pm25!J20</f>
        <v>146.97811351499999</v>
      </c>
      <c r="L15" s="25">
        <f>[14]t_aea_pm25!K20</f>
        <v>150.73402388299999</v>
      </c>
      <c r="M15" s="25">
        <f>[14]t_aea_pm25!L20</f>
        <v>133.47267072899999</v>
      </c>
      <c r="N15" s="25">
        <f>[14]t_aea_pm25!M20</f>
        <v>155.980701697</v>
      </c>
      <c r="O15" s="25">
        <f>[14]t_aea_pm25!N20</f>
        <v>146.90844505999999</v>
      </c>
      <c r="P15" s="25">
        <f>[14]t_aea_pm25!O20</f>
        <v>158.514917381</v>
      </c>
      <c r="Q15" s="25">
        <f>[14]t_aea_pm25!P20</f>
        <v>77.574047206000003</v>
      </c>
    </row>
    <row r="16" spans="1:17" ht="15" customHeight="1" x14ac:dyDescent="0.3">
      <c r="A16" s="7" t="s">
        <v>20</v>
      </c>
      <c r="B16" s="6" t="s">
        <v>189</v>
      </c>
      <c r="C16" s="25">
        <f>[14]t_aea_pm25!B21</f>
        <v>476.07708059499998</v>
      </c>
      <c r="D16" s="25">
        <f>[14]t_aea_pm25!C21</f>
        <v>411.83616261700001</v>
      </c>
      <c r="E16" s="25">
        <f>[14]t_aea_pm25!D21</f>
        <v>555.56851429799997</v>
      </c>
      <c r="F16" s="25">
        <f>[14]t_aea_pm25!E21</f>
        <v>534.195932266</v>
      </c>
      <c r="G16" s="25">
        <f>[14]t_aea_pm25!F21</f>
        <v>495.33226768100002</v>
      </c>
      <c r="H16" s="25">
        <f>[14]t_aea_pm25!G21</f>
        <v>547.25910966900005</v>
      </c>
      <c r="I16" s="25">
        <f>[14]t_aea_pm25!H21</f>
        <v>465.31196865700002</v>
      </c>
      <c r="J16" s="25">
        <f>[14]t_aea_pm25!I21</f>
        <v>471.67896513900001</v>
      </c>
      <c r="K16" s="25">
        <f>[14]t_aea_pm25!J21</f>
        <v>437.48977293399997</v>
      </c>
      <c r="L16" s="25">
        <f>[14]t_aea_pm25!K21</f>
        <v>504.92469659900001</v>
      </c>
      <c r="M16" s="25">
        <f>[14]t_aea_pm25!L21</f>
        <v>485.91588938799998</v>
      </c>
      <c r="N16" s="25">
        <f>[14]t_aea_pm25!M21</f>
        <v>406.087454267</v>
      </c>
      <c r="O16" s="25">
        <f>[14]t_aea_pm25!N21</f>
        <v>389.33156274599997</v>
      </c>
      <c r="P16" s="25">
        <f>[14]t_aea_pm25!O21</f>
        <v>396.45776547600002</v>
      </c>
      <c r="Q16" s="25">
        <f>[14]t_aea_pm25!P21</f>
        <v>398.624186624</v>
      </c>
    </row>
    <row r="17" spans="1:17" ht="15" customHeight="1" x14ac:dyDescent="0.3">
      <c r="A17" s="7" t="s">
        <v>21</v>
      </c>
      <c r="B17" s="6" t="s">
        <v>190</v>
      </c>
      <c r="C17" s="25">
        <f>[14]t_aea_pm25!B22</f>
        <v>7.7743935329999996</v>
      </c>
      <c r="D17" s="25">
        <f>[14]t_aea_pm25!C22</f>
        <v>7.3831975849999996</v>
      </c>
      <c r="E17" s="25">
        <f>[14]t_aea_pm25!D22</f>
        <v>8.7240791630000007</v>
      </c>
      <c r="F17" s="25">
        <f>[14]t_aea_pm25!E22</f>
        <v>7.618744145</v>
      </c>
      <c r="G17" s="25">
        <f>[14]t_aea_pm25!F22</f>
        <v>8.0670714950000004</v>
      </c>
      <c r="H17" s="25">
        <f>[14]t_aea_pm25!G22</f>
        <v>7.7829070260000002</v>
      </c>
      <c r="I17" s="25">
        <f>[14]t_aea_pm25!H22</f>
        <v>6.252922001</v>
      </c>
      <c r="J17" s="25">
        <f>[14]t_aea_pm25!I22</f>
        <v>6.5587486229999996</v>
      </c>
      <c r="K17" s="25">
        <f>[14]t_aea_pm25!J22</f>
        <v>6.271546571</v>
      </c>
      <c r="L17" s="25">
        <f>[14]t_aea_pm25!K22</f>
        <v>5.9931259890000002</v>
      </c>
      <c r="M17" s="25">
        <f>[14]t_aea_pm25!L22</f>
        <v>6.5750960909999998</v>
      </c>
      <c r="N17" s="25">
        <f>[14]t_aea_pm25!M22</f>
        <v>5.2614175430000003</v>
      </c>
      <c r="O17" s="25">
        <f>[14]t_aea_pm25!N22</f>
        <v>5.181223825</v>
      </c>
      <c r="P17" s="25">
        <f>[14]t_aea_pm25!O22</f>
        <v>5.3787790019999999</v>
      </c>
      <c r="Q17" s="25">
        <f>[14]t_aea_pm25!P22</f>
        <v>6.223363795</v>
      </c>
    </row>
    <row r="18" spans="1:17" ht="15" customHeight="1" x14ac:dyDescent="0.3">
      <c r="A18" s="7" t="s">
        <v>22</v>
      </c>
      <c r="B18" s="6"/>
      <c r="C18" s="25">
        <f>[14]t_aea_pm25!B23</f>
        <v>1752.707534098</v>
      </c>
      <c r="D18" s="25">
        <f>[14]t_aea_pm25!C23</f>
        <v>1567.526315025</v>
      </c>
      <c r="E18" s="25">
        <f>[14]t_aea_pm25!D23</f>
        <v>1559.3699576189999</v>
      </c>
      <c r="F18" s="25">
        <f>[14]t_aea_pm25!E23</f>
        <v>1597.1000335179999</v>
      </c>
      <c r="G18" s="25">
        <f>[14]t_aea_pm25!F23</f>
        <v>1365.040361155</v>
      </c>
      <c r="H18" s="25">
        <f>[14]t_aea_pm25!G23</f>
        <v>1283.772097947</v>
      </c>
      <c r="I18" s="25">
        <f>[14]t_aea_pm25!H23</f>
        <v>1344.597726753</v>
      </c>
      <c r="J18" s="25">
        <f>[14]t_aea_pm25!I23</f>
        <v>1390.66206831</v>
      </c>
      <c r="K18" s="25">
        <f>[14]t_aea_pm25!J23</f>
        <v>1393.631757354</v>
      </c>
      <c r="L18" s="25">
        <f>[14]t_aea_pm25!K23</f>
        <v>1452.55760326</v>
      </c>
      <c r="M18" s="25">
        <f>[14]t_aea_pm25!L23</f>
        <v>1480.575004605</v>
      </c>
      <c r="N18" s="25">
        <f>[14]t_aea_pm25!M23</f>
        <v>1479.694799441</v>
      </c>
      <c r="O18" s="25">
        <f>[14]t_aea_pm25!N23</f>
        <v>1504.5637527680001</v>
      </c>
      <c r="P18" s="25">
        <f>[14]t_aea_pm25!O23</f>
        <v>1517.767463081</v>
      </c>
      <c r="Q18" s="25">
        <f>[14]t_aea_pm25!P23</f>
        <v>1453.3402360140001</v>
      </c>
    </row>
    <row r="19" spans="1:17" ht="15" customHeight="1" x14ac:dyDescent="0.3">
      <c r="A19" s="6" t="s">
        <v>23</v>
      </c>
      <c r="B19" s="6" t="s">
        <v>191</v>
      </c>
      <c r="C19" s="25">
        <f>[14]t_aea_pm25!B24</f>
        <v>59.672274809999998</v>
      </c>
      <c r="D19" s="25">
        <f>[14]t_aea_pm25!C24</f>
        <v>60.591049818000002</v>
      </c>
      <c r="E19" s="25">
        <f>[14]t_aea_pm25!D24</f>
        <v>65.247758855000001</v>
      </c>
      <c r="F19" s="25">
        <f>[14]t_aea_pm25!E24</f>
        <v>59.531339756000001</v>
      </c>
      <c r="G19" s="25">
        <f>[14]t_aea_pm25!F24</f>
        <v>56.975564841999997</v>
      </c>
      <c r="H19" s="25">
        <f>[14]t_aea_pm25!G24</f>
        <v>56.877956931999996</v>
      </c>
      <c r="I19" s="25">
        <f>[14]t_aea_pm25!H24</f>
        <v>53.080713838000001</v>
      </c>
      <c r="J19" s="25">
        <f>[14]t_aea_pm25!I24</f>
        <v>55.256453583000003</v>
      </c>
      <c r="K19" s="25">
        <f>[14]t_aea_pm25!J24</f>
        <v>58.615730343999999</v>
      </c>
      <c r="L19" s="25">
        <f>[14]t_aea_pm25!K24</f>
        <v>52.105923285999999</v>
      </c>
      <c r="M19" s="25">
        <f>[14]t_aea_pm25!L24</f>
        <v>43.585920991999998</v>
      </c>
      <c r="N19" s="25">
        <f>[14]t_aea_pm25!M24</f>
        <v>41.555700674999997</v>
      </c>
      <c r="O19" s="25">
        <f>[14]t_aea_pm25!N24</f>
        <v>59.982619780999997</v>
      </c>
      <c r="P19" s="25">
        <f>[14]t_aea_pm25!O24</f>
        <v>43.012698751000002</v>
      </c>
      <c r="Q19" s="25">
        <f>[14]t_aea_pm25!P24</f>
        <v>52.881573865999997</v>
      </c>
    </row>
    <row r="20" spans="1:17" ht="15" customHeight="1" x14ac:dyDescent="0.3">
      <c r="A20" s="6" t="s">
        <v>24</v>
      </c>
      <c r="B20" s="6" t="s">
        <v>25</v>
      </c>
      <c r="C20" s="25">
        <f>[14]t_aea_pm25!B25</f>
        <v>1693.0352592869999</v>
      </c>
      <c r="D20" s="25">
        <f>[14]t_aea_pm25!C25</f>
        <v>1506.9352652069999</v>
      </c>
      <c r="E20" s="25">
        <f>[14]t_aea_pm25!D25</f>
        <v>1494.1221987639999</v>
      </c>
      <c r="F20" s="25">
        <f>[14]t_aea_pm25!E25</f>
        <v>1537.5686937620001</v>
      </c>
      <c r="G20" s="25">
        <f>[14]t_aea_pm25!F25</f>
        <v>1308.064796313</v>
      </c>
      <c r="H20" s="25">
        <f>[14]t_aea_pm25!G25</f>
        <v>1226.8941410150001</v>
      </c>
      <c r="I20" s="25">
        <f>[14]t_aea_pm25!H25</f>
        <v>1291.5170129149999</v>
      </c>
      <c r="J20" s="25">
        <f>[14]t_aea_pm25!I25</f>
        <v>1335.4056147270001</v>
      </c>
      <c r="K20" s="25">
        <f>[14]t_aea_pm25!J25</f>
        <v>1335.01602701</v>
      </c>
      <c r="L20" s="25">
        <f>[14]t_aea_pm25!K25</f>
        <v>1400.4516799739999</v>
      </c>
      <c r="M20" s="25">
        <f>[14]t_aea_pm25!L25</f>
        <v>1436.989083613</v>
      </c>
      <c r="N20" s="25">
        <f>[14]t_aea_pm25!M25</f>
        <v>1438.139098766</v>
      </c>
      <c r="O20" s="25">
        <f>[14]t_aea_pm25!N25</f>
        <v>1444.581132987</v>
      </c>
      <c r="P20" s="25">
        <f>[14]t_aea_pm25!O25</f>
        <v>1474.7547643299999</v>
      </c>
      <c r="Q20" s="25">
        <f>[14]t_aea_pm25!P25</f>
        <v>1400.458662149</v>
      </c>
    </row>
    <row r="21" spans="1:17" ht="15" customHeight="1" x14ac:dyDescent="0.3">
      <c r="A21" s="7" t="s">
        <v>26</v>
      </c>
      <c r="B21" s="6"/>
      <c r="C21" s="25">
        <f>[14]t_aea_pm25!B26</f>
        <v>4293.3420517670002</v>
      </c>
      <c r="D21" s="25">
        <f>[14]t_aea_pm25!C26</f>
        <v>1234.010380149</v>
      </c>
      <c r="E21" s="25">
        <f>[14]t_aea_pm25!D26</f>
        <v>1811.272432196</v>
      </c>
      <c r="F21" s="25">
        <f>[14]t_aea_pm25!E26</f>
        <v>1517.1541774360001</v>
      </c>
      <c r="G21" s="25">
        <f>[14]t_aea_pm25!F26</f>
        <v>1321.13011861</v>
      </c>
      <c r="H21" s="25">
        <f>[14]t_aea_pm25!G26</f>
        <v>936.40035183500004</v>
      </c>
      <c r="I21" s="25">
        <f>[14]t_aea_pm25!H26</f>
        <v>1032.6637285910001</v>
      </c>
      <c r="J21" s="25">
        <f>[14]t_aea_pm25!I26</f>
        <v>1267.6613006340001</v>
      </c>
      <c r="K21" s="25">
        <f>[14]t_aea_pm25!J26</f>
        <v>1188.316960221</v>
      </c>
      <c r="L21" s="25">
        <f>[14]t_aea_pm25!K26</f>
        <v>849.01679842700003</v>
      </c>
      <c r="M21" s="25">
        <f>[14]t_aea_pm25!L26</f>
        <v>636.158447776</v>
      </c>
      <c r="N21" s="25">
        <f>[14]t_aea_pm25!M26</f>
        <v>681.94222994799998</v>
      </c>
      <c r="O21" s="25">
        <f>[14]t_aea_pm25!N26</f>
        <v>639.58674009699996</v>
      </c>
      <c r="P21" s="25">
        <f>[14]t_aea_pm25!O26</f>
        <v>647.580435255</v>
      </c>
      <c r="Q21" s="25">
        <f>[14]t_aea_pm25!P26</f>
        <v>547.35902771600001</v>
      </c>
    </row>
    <row r="22" spans="1:17" ht="15" customHeight="1" x14ac:dyDescent="0.3">
      <c r="A22" s="6" t="s">
        <v>192</v>
      </c>
      <c r="B22" s="6" t="s">
        <v>193</v>
      </c>
      <c r="C22" s="25">
        <f>[14]t_aea_pm25!B27</f>
        <v>4243.601291899</v>
      </c>
      <c r="D22" s="25">
        <f>[14]t_aea_pm25!C27</f>
        <v>1191.5994887500001</v>
      </c>
      <c r="E22" s="25">
        <f>[14]t_aea_pm25!D27</f>
        <v>1767.621125547</v>
      </c>
      <c r="F22" s="25">
        <f>[14]t_aea_pm25!E27</f>
        <v>1479.157834932</v>
      </c>
      <c r="G22" s="25">
        <f>[14]t_aea_pm25!F27</f>
        <v>1285.6516302079999</v>
      </c>
      <c r="H22" s="25">
        <f>[14]t_aea_pm25!G27</f>
        <v>903.16058195599999</v>
      </c>
      <c r="I22" s="25">
        <f>[14]t_aea_pm25!H27</f>
        <v>1002.669945072</v>
      </c>
      <c r="J22" s="25">
        <f>[14]t_aea_pm25!I27</f>
        <v>1239.4086561480001</v>
      </c>
      <c r="K22" s="25">
        <f>[14]t_aea_pm25!J27</f>
        <v>1160.07025251</v>
      </c>
      <c r="L22" s="25">
        <f>[14]t_aea_pm25!K27</f>
        <v>821.71286756100005</v>
      </c>
      <c r="M22" s="25">
        <f>[14]t_aea_pm25!L27</f>
        <v>610.05388253299998</v>
      </c>
      <c r="N22" s="25">
        <f>[14]t_aea_pm25!M27</f>
        <v>659.13205369699995</v>
      </c>
      <c r="O22" s="25">
        <f>[14]t_aea_pm25!N27</f>
        <v>610.82688626200002</v>
      </c>
      <c r="P22" s="25">
        <f>[14]t_aea_pm25!O27</f>
        <v>626.60188301999995</v>
      </c>
      <c r="Q22" s="25">
        <f>[14]t_aea_pm25!P27</f>
        <v>506.95508050699999</v>
      </c>
    </row>
    <row r="23" spans="1:17" ht="15" customHeight="1" x14ac:dyDescent="0.3">
      <c r="A23" s="6" t="s">
        <v>27</v>
      </c>
      <c r="B23" s="6" t="s">
        <v>194</v>
      </c>
      <c r="C23" s="25">
        <f>[14]t_aea_pm25!B28</f>
        <v>49.740759867999998</v>
      </c>
      <c r="D23" s="25">
        <f>[14]t_aea_pm25!C28</f>
        <v>42.410891399</v>
      </c>
      <c r="E23" s="25">
        <f>[14]t_aea_pm25!D28</f>
        <v>43.651306648999999</v>
      </c>
      <c r="F23" s="25">
        <f>[14]t_aea_pm25!E28</f>
        <v>37.996342503999998</v>
      </c>
      <c r="G23" s="25">
        <f>[14]t_aea_pm25!F28</f>
        <v>35.478488402000004</v>
      </c>
      <c r="H23" s="25">
        <f>[14]t_aea_pm25!G28</f>
        <v>33.239769879000001</v>
      </c>
      <c r="I23" s="25">
        <f>[14]t_aea_pm25!H28</f>
        <v>29.993783519000001</v>
      </c>
      <c r="J23" s="25">
        <f>[14]t_aea_pm25!I28</f>
        <v>28.252644486000001</v>
      </c>
      <c r="K23" s="25">
        <f>[14]t_aea_pm25!J28</f>
        <v>28.246707709999999</v>
      </c>
      <c r="L23" s="25">
        <f>[14]t_aea_pm25!K28</f>
        <v>27.303930866000002</v>
      </c>
      <c r="M23" s="25">
        <f>[14]t_aea_pm25!L28</f>
        <v>26.104565243</v>
      </c>
      <c r="N23" s="25">
        <f>[14]t_aea_pm25!M28</f>
        <v>22.810176251000001</v>
      </c>
      <c r="O23" s="25">
        <f>[14]t_aea_pm25!N28</f>
        <v>28.759853835000001</v>
      </c>
      <c r="P23" s="25">
        <f>[14]t_aea_pm25!O28</f>
        <v>20.978552234999999</v>
      </c>
      <c r="Q23" s="25">
        <f>[14]t_aea_pm25!P28</f>
        <v>40.403947207999998</v>
      </c>
    </row>
    <row r="24" spans="1:17" ht="15" customHeight="1" x14ac:dyDescent="0.3">
      <c r="A24" s="7" t="s">
        <v>28</v>
      </c>
      <c r="B24" s="6" t="s">
        <v>29</v>
      </c>
      <c r="C24" s="25">
        <f>[14]t_aea_pm25!B29</f>
        <v>33.679379855999997</v>
      </c>
      <c r="D24" s="25">
        <f>[14]t_aea_pm25!C29</f>
        <v>23.346586609999999</v>
      </c>
      <c r="E24" s="25">
        <f>[14]t_aea_pm25!D29</f>
        <v>26.751490573000002</v>
      </c>
      <c r="F24" s="25">
        <f>[14]t_aea_pm25!E29</f>
        <v>22.022513635999999</v>
      </c>
      <c r="G24" s="25">
        <f>[14]t_aea_pm25!F29</f>
        <v>25.755645482999999</v>
      </c>
      <c r="H24" s="25">
        <f>[14]t_aea_pm25!G29</f>
        <v>27.074432597000001</v>
      </c>
      <c r="I24" s="25">
        <f>[14]t_aea_pm25!H29</f>
        <v>25.662175716</v>
      </c>
      <c r="J24" s="25">
        <f>[14]t_aea_pm25!I29</f>
        <v>24.878798842999998</v>
      </c>
      <c r="K24" s="25">
        <f>[14]t_aea_pm25!J29</f>
        <v>26.532637177000002</v>
      </c>
      <c r="L24" s="25">
        <f>[14]t_aea_pm25!K29</f>
        <v>23.764660433</v>
      </c>
      <c r="M24" s="25">
        <f>[14]t_aea_pm25!L29</f>
        <v>18.968045039</v>
      </c>
      <c r="N24" s="25">
        <f>[14]t_aea_pm25!M29</f>
        <v>18.450846427999998</v>
      </c>
      <c r="O24" s="25">
        <f>[14]t_aea_pm25!N29</f>
        <v>18.503688414999999</v>
      </c>
      <c r="P24" s="25">
        <f>[14]t_aea_pm25!O29</f>
        <v>16.776512259</v>
      </c>
      <c r="Q24" s="25">
        <f>[14]t_aea_pm25!P29</f>
        <v>19.559832228000001</v>
      </c>
    </row>
    <row r="25" spans="1:17" ht="15" customHeight="1" x14ac:dyDescent="0.3">
      <c r="A25" s="7" t="s">
        <v>30</v>
      </c>
      <c r="B25" s="6" t="s">
        <v>31</v>
      </c>
      <c r="C25" s="25">
        <f>[14]t_aea_pm25!B30</f>
        <v>29.130530753999999</v>
      </c>
      <c r="D25" s="25">
        <f>[14]t_aea_pm25!C30</f>
        <v>38.056159977</v>
      </c>
      <c r="E25" s="25">
        <f>[14]t_aea_pm25!D30</f>
        <v>41.563608201000001</v>
      </c>
      <c r="F25" s="25">
        <f>[14]t_aea_pm25!E30</f>
        <v>33.263716332999998</v>
      </c>
      <c r="G25" s="25">
        <f>[14]t_aea_pm25!F30</f>
        <v>30.996971633000001</v>
      </c>
      <c r="H25" s="25">
        <f>[14]t_aea_pm25!G30</f>
        <v>30.983761653999998</v>
      </c>
      <c r="I25" s="25">
        <f>[14]t_aea_pm25!H30</f>
        <v>28.431900307999999</v>
      </c>
      <c r="J25" s="25">
        <f>[14]t_aea_pm25!I30</f>
        <v>26.383320791999999</v>
      </c>
      <c r="K25" s="25">
        <f>[14]t_aea_pm25!J30</f>
        <v>20.118494167000001</v>
      </c>
      <c r="L25" s="25">
        <f>[14]t_aea_pm25!K30</f>
        <v>17.947382775000001</v>
      </c>
      <c r="M25" s="25">
        <f>[14]t_aea_pm25!L30</f>
        <v>15.717024650000001</v>
      </c>
      <c r="N25" s="25">
        <f>[14]t_aea_pm25!M30</f>
        <v>14.102168571</v>
      </c>
      <c r="O25" s="25">
        <f>[14]t_aea_pm25!N30</f>
        <v>18.124741939</v>
      </c>
      <c r="P25" s="25">
        <f>[14]t_aea_pm25!O30</f>
        <v>13.960607528000001</v>
      </c>
      <c r="Q25" s="25">
        <f>[14]t_aea_pm25!P30</f>
        <v>20.040609244999999</v>
      </c>
    </row>
    <row r="26" spans="1:17" ht="15" customHeight="1" x14ac:dyDescent="0.3">
      <c r="A26" s="7" t="s">
        <v>32</v>
      </c>
      <c r="B26" s="6" t="s">
        <v>33</v>
      </c>
      <c r="C26" s="25">
        <f>[14]t_aea_pm25!B31</f>
        <v>76.574389418999999</v>
      </c>
      <c r="D26" s="25">
        <f>[14]t_aea_pm25!C31</f>
        <v>71.655244202999995</v>
      </c>
      <c r="E26" s="25">
        <f>[14]t_aea_pm25!D31</f>
        <v>82.152596609</v>
      </c>
      <c r="F26" s="25">
        <f>[14]t_aea_pm25!E31</f>
        <v>74.240539630000001</v>
      </c>
      <c r="G26" s="25">
        <f>[14]t_aea_pm25!F31</f>
        <v>78.224624035999994</v>
      </c>
      <c r="H26" s="25">
        <f>[14]t_aea_pm25!G31</f>
        <v>81.612614340999997</v>
      </c>
      <c r="I26" s="25">
        <f>[14]t_aea_pm25!H31</f>
        <v>76.033226666999994</v>
      </c>
      <c r="J26" s="25">
        <f>[14]t_aea_pm25!I31</f>
        <v>78.996977729999998</v>
      </c>
      <c r="K26" s="25">
        <f>[14]t_aea_pm25!J31</f>
        <v>74.288150228999996</v>
      </c>
      <c r="L26" s="25">
        <f>[14]t_aea_pm25!K31</f>
        <v>69.888272591000003</v>
      </c>
      <c r="M26" s="25">
        <f>[14]t_aea_pm25!L31</f>
        <v>57.769304169000002</v>
      </c>
      <c r="N26" s="25">
        <f>[14]t_aea_pm25!M31</f>
        <v>52.415144708</v>
      </c>
      <c r="O26" s="25">
        <f>[14]t_aea_pm25!N31</f>
        <v>59.502578859000003</v>
      </c>
      <c r="P26" s="25">
        <f>[14]t_aea_pm25!O31</f>
        <v>55.347846015999998</v>
      </c>
      <c r="Q26" s="25">
        <f>[14]t_aea_pm25!P31</f>
        <v>66.336236780999997</v>
      </c>
    </row>
    <row r="27" spans="1:17" ht="15" customHeight="1" x14ac:dyDescent="0.3">
      <c r="A27" s="7" t="s">
        <v>34</v>
      </c>
      <c r="B27" s="6"/>
      <c r="C27" s="25">
        <f>[14]t_aea_pm25!B32</f>
        <v>71.213276970999999</v>
      </c>
      <c r="D27" s="25">
        <f>[14]t_aea_pm25!C32</f>
        <v>66.722302104999997</v>
      </c>
      <c r="E27" s="25">
        <f>[14]t_aea_pm25!D32</f>
        <v>78.097147956000001</v>
      </c>
      <c r="F27" s="25">
        <f>[14]t_aea_pm25!E32</f>
        <v>66.878386082999995</v>
      </c>
      <c r="G27" s="25">
        <f>[14]t_aea_pm25!F32</f>
        <v>70.168170821999993</v>
      </c>
      <c r="H27" s="25">
        <f>[14]t_aea_pm25!G32</f>
        <v>74.226021258000003</v>
      </c>
      <c r="I27" s="25">
        <f>[14]t_aea_pm25!H32</f>
        <v>67.036984411000006</v>
      </c>
      <c r="J27" s="25">
        <f>[14]t_aea_pm25!I32</f>
        <v>57.525533863</v>
      </c>
      <c r="K27" s="25">
        <f>[14]t_aea_pm25!J32</f>
        <v>49.254559917000002</v>
      </c>
      <c r="L27" s="25">
        <f>[14]t_aea_pm25!K32</f>
        <v>46.334447930000003</v>
      </c>
      <c r="M27" s="25">
        <f>[14]t_aea_pm25!L32</f>
        <v>38.625839036999999</v>
      </c>
      <c r="N27" s="25">
        <f>[14]t_aea_pm25!M32</f>
        <v>36.941424601999998</v>
      </c>
      <c r="O27" s="25">
        <f>[14]t_aea_pm25!N32</f>
        <v>39.845516019999998</v>
      </c>
      <c r="P27" s="25">
        <f>[14]t_aea_pm25!O32</f>
        <v>30.669302643000002</v>
      </c>
      <c r="Q27" s="25">
        <f>[14]t_aea_pm25!P32</f>
        <v>37.214900483999998</v>
      </c>
    </row>
    <row r="28" spans="1:17" ht="15" customHeight="1" x14ac:dyDescent="0.3">
      <c r="A28" s="6" t="s">
        <v>35</v>
      </c>
      <c r="B28" s="6" t="s">
        <v>36</v>
      </c>
      <c r="C28" s="25">
        <f>[14]t_aea_pm25!B33</f>
        <v>64.399976253999995</v>
      </c>
      <c r="D28" s="25">
        <f>[14]t_aea_pm25!C33</f>
        <v>59.161505368</v>
      </c>
      <c r="E28" s="25">
        <f>[14]t_aea_pm25!D33</f>
        <v>69.814988306000004</v>
      </c>
      <c r="F28" s="25">
        <f>[14]t_aea_pm25!E33</f>
        <v>57.208418496999997</v>
      </c>
      <c r="G28" s="25">
        <f>[14]t_aea_pm25!F33</f>
        <v>60.233568962</v>
      </c>
      <c r="H28" s="25">
        <f>[14]t_aea_pm25!G33</f>
        <v>66.725797757999999</v>
      </c>
      <c r="I28" s="25">
        <f>[14]t_aea_pm25!H33</f>
        <v>60.638933111</v>
      </c>
      <c r="J28" s="25">
        <f>[14]t_aea_pm25!I33</f>
        <v>50.657758696000002</v>
      </c>
      <c r="K28" s="25">
        <f>[14]t_aea_pm25!J33</f>
        <v>42.735238066000001</v>
      </c>
      <c r="L28" s="25">
        <f>[14]t_aea_pm25!K33</f>
        <v>40.399589071000001</v>
      </c>
      <c r="M28" s="25">
        <f>[14]t_aea_pm25!L33</f>
        <v>34.457178347999999</v>
      </c>
      <c r="N28" s="25">
        <f>[14]t_aea_pm25!M33</f>
        <v>32.429425653999999</v>
      </c>
      <c r="O28" s="25">
        <f>[14]t_aea_pm25!N33</f>
        <v>32.684886472000002</v>
      </c>
      <c r="P28" s="25">
        <f>[14]t_aea_pm25!O33</f>
        <v>27.330721761</v>
      </c>
      <c r="Q28" s="25">
        <f>[14]t_aea_pm25!P33</f>
        <v>30.537633653</v>
      </c>
    </row>
    <row r="29" spans="1:17" ht="15" customHeight="1" x14ac:dyDescent="0.3">
      <c r="A29" s="6" t="s">
        <v>37</v>
      </c>
      <c r="B29" s="6" t="s">
        <v>38</v>
      </c>
      <c r="C29" s="25">
        <f>[14]t_aea_pm25!B34</f>
        <v>6.8133007169999997</v>
      </c>
      <c r="D29" s="25">
        <f>[14]t_aea_pm25!C34</f>
        <v>7.5607967379999996</v>
      </c>
      <c r="E29" s="25">
        <f>[14]t_aea_pm25!D34</f>
        <v>8.2821596500000005</v>
      </c>
      <c r="F29" s="25">
        <f>[14]t_aea_pm25!E34</f>
        <v>9.6699675860000003</v>
      </c>
      <c r="G29" s="25">
        <f>[14]t_aea_pm25!F34</f>
        <v>9.9346018610000009</v>
      </c>
      <c r="H29" s="25">
        <f>[14]t_aea_pm25!G34</f>
        <v>7.5002234999999997</v>
      </c>
      <c r="I29" s="25">
        <f>[14]t_aea_pm25!H34</f>
        <v>6.3980512989999996</v>
      </c>
      <c r="J29" s="25">
        <f>[14]t_aea_pm25!I34</f>
        <v>6.8677751660000004</v>
      </c>
      <c r="K29" s="25">
        <f>[14]t_aea_pm25!J34</f>
        <v>6.519321852</v>
      </c>
      <c r="L29" s="25">
        <f>[14]t_aea_pm25!K34</f>
        <v>5.9348588590000002</v>
      </c>
      <c r="M29" s="25">
        <f>[14]t_aea_pm25!L34</f>
        <v>4.1686606890000002</v>
      </c>
      <c r="N29" s="25">
        <f>[14]t_aea_pm25!M34</f>
        <v>4.5119989479999996</v>
      </c>
      <c r="O29" s="25">
        <f>[14]t_aea_pm25!N34</f>
        <v>7.1606295480000002</v>
      </c>
      <c r="P29" s="25">
        <f>[14]t_aea_pm25!O34</f>
        <v>3.338580882</v>
      </c>
      <c r="Q29" s="25">
        <f>[14]t_aea_pm25!P34</f>
        <v>6.6772668309999998</v>
      </c>
    </row>
    <row r="30" spans="1:17" ht="15" customHeight="1" x14ac:dyDescent="0.3">
      <c r="A30" s="7" t="s">
        <v>39</v>
      </c>
      <c r="B30" s="6"/>
      <c r="C30" s="25">
        <f>[14]t_aea_pm25!B35</f>
        <v>82.860931663000002</v>
      </c>
      <c r="D30" s="25">
        <f>[14]t_aea_pm25!C35</f>
        <v>97.260281641999995</v>
      </c>
      <c r="E30" s="25">
        <f>[14]t_aea_pm25!D35</f>
        <v>100.372195307</v>
      </c>
      <c r="F30" s="25">
        <f>[14]t_aea_pm25!E35</f>
        <v>92.778951980000002</v>
      </c>
      <c r="G30" s="25">
        <f>[14]t_aea_pm25!F35</f>
        <v>89.191763907999999</v>
      </c>
      <c r="H30" s="25">
        <f>[14]t_aea_pm25!G35</f>
        <v>90.031063992</v>
      </c>
      <c r="I30" s="25">
        <f>[14]t_aea_pm25!H35</f>
        <v>86.631437144000003</v>
      </c>
      <c r="J30" s="25">
        <f>[14]t_aea_pm25!I35</f>
        <v>87.606915267000005</v>
      </c>
      <c r="K30" s="25">
        <f>[14]t_aea_pm25!J35</f>
        <v>84.774097733999994</v>
      </c>
      <c r="L30" s="25">
        <f>[14]t_aea_pm25!K35</f>
        <v>78.781720558000004</v>
      </c>
      <c r="M30" s="25">
        <f>[14]t_aea_pm25!L35</f>
        <v>69.271065049000001</v>
      </c>
      <c r="N30" s="25">
        <f>[14]t_aea_pm25!M35</f>
        <v>69.325452909999996</v>
      </c>
      <c r="O30" s="25">
        <f>[14]t_aea_pm25!N35</f>
        <v>81.991009583999997</v>
      </c>
      <c r="P30" s="25">
        <f>[14]t_aea_pm25!O35</f>
        <v>65.449608427000001</v>
      </c>
      <c r="Q30" s="25">
        <f>[14]t_aea_pm25!P35</f>
        <v>82.407186760000002</v>
      </c>
    </row>
    <row r="31" spans="1:17" ht="15" customHeight="1" x14ac:dyDescent="0.3">
      <c r="A31" s="6" t="s">
        <v>40</v>
      </c>
      <c r="B31" s="6" t="s">
        <v>41</v>
      </c>
      <c r="C31" s="25">
        <f>[14]t_aea_pm25!B36</f>
        <v>68.245924966999993</v>
      </c>
      <c r="D31" s="25">
        <f>[14]t_aea_pm25!C36</f>
        <v>65.730821612</v>
      </c>
      <c r="E31" s="25">
        <f>[14]t_aea_pm25!D36</f>
        <v>65.681469570000004</v>
      </c>
      <c r="F31" s="25">
        <f>[14]t_aea_pm25!E36</f>
        <v>59.633277288999999</v>
      </c>
      <c r="G31" s="25">
        <f>[14]t_aea_pm25!F36</f>
        <v>56.346660639</v>
      </c>
      <c r="H31" s="25">
        <f>[14]t_aea_pm25!G36</f>
        <v>55.051885153999997</v>
      </c>
      <c r="I31" s="25">
        <f>[14]t_aea_pm25!H36</f>
        <v>53.042172071000003</v>
      </c>
      <c r="J31" s="25">
        <f>[14]t_aea_pm25!I36</f>
        <v>52.892384325999998</v>
      </c>
      <c r="K31" s="25">
        <f>[14]t_aea_pm25!J36</f>
        <v>51.569107346000003</v>
      </c>
      <c r="L31" s="25">
        <f>[14]t_aea_pm25!K36</f>
        <v>45.705539940999998</v>
      </c>
      <c r="M31" s="25">
        <f>[14]t_aea_pm25!L36</f>
        <v>41.408982361</v>
      </c>
      <c r="N31" s="25">
        <f>[14]t_aea_pm25!M36</f>
        <v>39.692081782999999</v>
      </c>
      <c r="O31" s="25">
        <f>[14]t_aea_pm25!N36</f>
        <v>51.083268852000003</v>
      </c>
      <c r="P31" s="25">
        <f>[14]t_aea_pm25!O36</f>
        <v>38.377703973000003</v>
      </c>
      <c r="Q31" s="25">
        <f>[14]t_aea_pm25!P36</f>
        <v>50.16154315</v>
      </c>
    </row>
    <row r="32" spans="1:17" ht="15" customHeight="1" x14ac:dyDescent="0.3">
      <c r="A32" s="6" t="s">
        <v>42</v>
      </c>
      <c r="B32" s="6" t="s">
        <v>43</v>
      </c>
      <c r="C32" s="25">
        <f>[14]t_aea_pm25!B37</f>
        <v>14.615006697</v>
      </c>
      <c r="D32" s="25">
        <f>[14]t_aea_pm25!C37</f>
        <v>31.529460029999999</v>
      </c>
      <c r="E32" s="25">
        <f>[14]t_aea_pm25!D37</f>
        <v>34.690725737000001</v>
      </c>
      <c r="F32" s="25">
        <f>[14]t_aea_pm25!E37</f>
        <v>33.145674691000004</v>
      </c>
      <c r="G32" s="25">
        <f>[14]t_aea_pm25!F37</f>
        <v>32.845103268999999</v>
      </c>
      <c r="H32" s="25">
        <f>[14]t_aea_pm25!G37</f>
        <v>34.979178838000003</v>
      </c>
      <c r="I32" s="25">
        <f>[14]t_aea_pm25!H37</f>
        <v>33.589265073</v>
      </c>
      <c r="J32" s="25">
        <f>[14]t_aea_pm25!I37</f>
        <v>34.714530940000003</v>
      </c>
      <c r="K32" s="25">
        <f>[14]t_aea_pm25!J37</f>
        <v>33.204990387999999</v>
      </c>
      <c r="L32" s="25">
        <f>[14]t_aea_pm25!K37</f>
        <v>33.076180616999999</v>
      </c>
      <c r="M32" s="25">
        <f>[14]t_aea_pm25!L37</f>
        <v>27.862082688000001</v>
      </c>
      <c r="N32" s="25">
        <f>[14]t_aea_pm25!M37</f>
        <v>29.633371128</v>
      </c>
      <c r="O32" s="25">
        <f>[14]t_aea_pm25!N37</f>
        <v>30.907740732000001</v>
      </c>
      <c r="P32" s="25">
        <f>[14]t_aea_pm25!O37</f>
        <v>27.071904454999999</v>
      </c>
      <c r="Q32" s="25">
        <f>[14]t_aea_pm25!P37</f>
        <v>32.245643610000002</v>
      </c>
    </row>
    <row r="33" spans="1:17" ht="15" customHeight="1" x14ac:dyDescent="0.3">
      <c r="A33" s="6" t="s">
        <v>44</v>
      </c>
      <c r="B33" s="6" t="s">
        <v>45</v>
      </c>
      <c r="C33" s="25">
        <f>[14]t_aea_pm25!B38</f>
        <v>621.62062176699999</v>
      </c>
      <c r="D33" s="25">
        <f>[14]t_aea_pm25!C38</f>
        <v>543.17367739899998</v>
      </c>
      <c r="E33" s="25">
        <f>[14]t_aea_pm25!D38</f>
        <v>578.34772319199999</v>
      </c>
      <c r="F33" s="25">
        <f>[14]t_aea_pm25!E38</f>
        <v>451.10594058499998</v>
      </c>
      <c r="G33" s="25">
        <f>[14]t_aea_pm25!F38</f>
        <v>333.20916118600002</v>
      </c>
      <c r="H33" s="25">
        <f>[14]t_aea_pm25!G38</f>
        <v>420.51432181199999</v>
      </c>
      <c r="I33" s="25">
        <f>[14]t_aea_pm25!H38</f>
        <v>288.82832672900003</v>
      </c>
      <c r="J33" s="25">
        <f>[14]t_aea_pm25!I38</f>
        <v>344.42580497699998</v>
      </c>
      <c r="K33" s="25">
        <f>[14]t_aea_pm25!J38</f>
        <v>280.55328760399999</v>
      </c>
      <c r="L33" s="25">
        <f>[14]t_aea_pm25!K38</f>
        <v>210.47098746099999</v>
      </c>
      <c r="M33" s="25">
        <f>[14]t_aea_pm25!L38</f>
        <v>319.50218068700002</v>
      </c>
      <c r="N33" s="25">
        <f>[14]t_aea_pm25!M38</f>
        <v>266.13592575400003</v>
      </c>
      <c r="O33" s="25">
        <f>[14]t_aea_pm25!N38</f>
        <v>154.387570501</v>
      </c>
      <c r="P33" s="25">
        <f>[14]t_aea_pm25!O38</f>
        <v>211.449176029</v>
      </c>
      <c r="Q33" s="25">
        <f>[14]t_aea_pm25!P38</f>
        <v>142.180450342</v>
      </c>
    </row>
    <row r="34" spans="1:17" ht="15" customHeight="1" x14ac:dyDescent="0.3">
      <c r="A34" s="6" t="s">
        <v>46</v>
      </c>
      <c r="B34" s="6"/>
      <c r="C34" s="25">
        <f>[14]t_aea_pm25!B39</f>
        <v>841.10446802900003</v>
      </c>
      <c r="D34" s="25">
        <f>[14]t_aea_pm25!C39</f>
        <v>850.52974474400003</v>
      </c>
      <c r="E34" s="25">
        <f>[14]t_aea_pm25!D39</f>
        <v>844.44439980000004</v>
      </c>
      <c r="F34" s="25">
        <f>[14]t_aea_pm25!E39</f>
        <v>833.88795184000003</v>
      </c>
      <c r="G34" s="25">
        <f>[14]t_aea_pm25!F39</f>
        <v>885.36912957599998</v>
      </c>
      <c r="H34" s="25">
        <f>[14]t_aea_pm25!G39</f>
        <v>845.62907353399999</v>
      </c>
      <c r="I34" s="25">
        <f>[14]t_aea_pm25!H39</f>
        <v>652.71753106300002</v>
      </c>
      <c r="J34" s="25">
        <f>[14]t_aea_pm25!I39</f>
        <v>781.73502071200005</v>
      </c>
      <c r="K34" s="25">
        <f>[14]t_aea_pm25!J39</f>
        <v>745.22123342899999</v>
      </c>
      <c r="L34" s="25">
        <f>[14]t_aea_pm25!K39</f>
        <v>884.48944993400005</v>
      </c>
      <c r="M34" s="25">
        <f>[14]t_aea_pm25!L39</f>
        <v>777.89020156699996</v>
      </c>
      <c r="N34" s="25">
        <f>[14]t_aea_pm25!M39</f>
        <v>1003.494176196</v>
      </c>
      <c r="O34" s="25">
        <f>[14]t_aea_pm25!N39</f>
        <v>964.88509761399996</v>
      </c>
      <c r="P34" s="25">
        <f>[14]t_aea_pm25!O39</f>
        <v>739.08795755599999</v>
      </c>
      <c r="Q34" s="25">
        <f>[14]t_aea_pm25!P39</f>
        <v>828.09420323400002</v>
      </c>
    </row>
    <row r="35" spans="1:17" ht="15" customHeight="1" x14ac:dyDescent="0.3">
      <c r="A35" s="6" t="s">
        <v>47</v>
      </c>
      <c r="B35" s="6" t="s">
        <v>48</v>
      </c>
      <c r="C35" s="25">
        <f>[14]t_aea_pm25!B40</f>
        <v>11.876910209</v>
      </c>
      <c r="D35" s="25">
        <f>[14]t_aea_pm25!C40</f>
        <v>11.661162539999999</v>
      </c>
      <c r="E35" s="25">
        <f>[14]t_aea_pm25!D40</f>
        <v>11.217301221</v>
      </c>
      <c r="F35" s="25">
        <f>[14]t_aea_pm25!E40</f>
        <v>9.7141700980000003</v>
      </c>
      <c r="G35" s="25">
        <f>[14]t_aea_pm25!F40</f>
        <v>9.7321981490000002</v>
      </c>
      <c r="H35" s="25">
        <f>[14]t_aea_pm25!G40</f>
        <v>7.9634019360000003</v>
      </c>
      <c r="I35" s="25">
        <f>[14]t_aea_pm25!H40</f>
        <v>7.4223729379999996</v>
      </c>
      <c r="J35" s="25">
        <f>[14]t_aea_pm25!I40</f>
        <v>6.5414705590000004</v>
      </c>
      <c r="K35" s="25">
        <f>[14]t_aea_pm25!J40</f>
        <v>5.5096388430000003</v>
      </c>
      <c r="L35" s="25">
        <f>[14]t_aea_pm25!K40</f>
        <v>5.4194609519999997</v>
      </c>
      <c r="M35" s="25">
        <f>[14]t_aea_pm25!L40</f>
        <v>5.4895259650000003</v>
      </c>
      <c r="N35" s="25">
        <f>[14]t_aea_pm25!M40</f>
        <v>5.1349263379999996</v>
      </c>
      <c r="O35" s="25">
        <f>[14]t_aea_pm25!N40</f>
        <v>4.2666121009999998</v>
      </c>
      <c r="P35" s="25">
        <f>[14]t_aea_pm25!O40</f>
        <v>4.2742119189999999</v>
      </c>
      <c r="Q35" s="25">
        <f>[14]t_aea_pm25!P40</f>
        <v>4.401122848</v>
      </c>
    </row>
    <row r="36" spans="1:17" ht="15" customHeight="1" x14ac:dyDescent="0.3">
      <c r="A36" s="6" t="s">
        <v>49</v>
      </c>
      <c r="B36" s="6" t="s">
        <v>50</v>
      </c>
      <c r="C36" s="25">
        <f>[14]t_aea_pm25!B41</f>
        <v>829.22755782000002</v>
      </c>
      <c r="D36" s="25">
        <f>[14]t_aea_pm25!C41</f>
        <v>838.86858220500005</v>
      </c>
      <c r="E36" s="25">
        <f>[14]t_aea_pm25!D41</f>
        <v>833.22709857899997</v>
      </c>
      <c r="F36" s="25">
        <f>[14]t_aea_pm25!E41</f>
        <v>824.17378174099997</v>
      </c>
      <c r="G36" s="25">
        <f>[14]t_aea_pm25!F41</f>
        <v>875.63693142600005</v>
      </c>
      <c r="H36" s="25">
        <f>[14]t_aea_pm25!G41</f>
        <v>837.66567159800002</v>
      </c>
      <c r="I36" s="25">
        <f>[14]t_aea_pm25!H41</f>
        <v>645.29515812499994</v>
      </c>
      <c r="J36" s="25">
        <f>[14]t_aea_pm25!I41</f>
        <v>775.19355015300005</v>
      </c>
      <c r="K36" s="25">
        <f>[14]t_aea_pm25!J41</f>
        <v>739.71159458499994</v>
      </c>
      <c r="L36" s="25">
        <f>[14]t_aea_pm25!K41</f>
        <v>879.06998898300003</v>
      </c>
      <c r="M36" s="25">
        <f>[14]t_aea_pm25!L41</f>
        <v>772.40067560199998</v>
      </c>
      <c r="N36" s="25">
        <f>[14]t_aea_pm25!M41</f>
        <v>998.359249858</v>
      </c>
      <c r="O36" s="25">
        <f>[14]t_aea_pm25!N41</f>
        <v>960.61848551200001</v>
      </c>
      <c r="P36" s="25">
        <f>[14]t_aea_pm25!O41</f>
        <v>734.813745638</v>
      </c>
      <c r="Q36" s="25">
        <f>[14]t_aea_pm25!P41</f>
        <v>823.69308038600002</v>
      </c>
    </row>
    <row r="37" spans="1:17" ht="15" customHeight="1" x14ac:dyDescent="0.3">
      <c r="A37" s="6" t="s">
        <v>51</v>
      </c>
      <c r="B37" s="6" t="s">
        <v>52</v>
      </c>
      <c r="C37" s="25">
        <f>[14]t_aea_pm25!B42</f>
        <v>1202.8362447330001</v>
      </c>
      <c r="D37" s="25">
        <f>[14]t_aea_pm25!C42</f>
        <v>1117.4392908760001</v>
      </c>
      <c r="E37" s="25">
        <f>[14]t_aea_pm25!D42</f>
        <v>1793.9388830790001</v>
      </c>
      <c r="F37" s="25">
        <f>[14]t_aea_pm25!E42</f>
        <v>1138.5411484870001</v>
      </c>
      <c r="G37" s="25">
        <f>[14]t_aea_pm25!F42</f>
        <v>1116.4943874420001</v>
      </c>
      <c r="H37" s="25">
        <f>[14]t_aea_pm25!G42</f>
        <v>1082.1106742720001</v>
      </c>
      <c r="I37" s="25">
        <f>[14]t_aea_pm25!H42</f>
        <v>1064.9688664299999</v>
      </c>
      <c r="J37" s="25">
        <f>[14]t_aea_pm25!I42</f>
        <v>1002.212073485</v>
      </c>
      <c r="K37" s="25">
        <f>[14]t_aea_pm25!J42</f>
        <v>1006.307575887</v>
      </c>
      <c r="L37" s="25">
        <f>[14]t_aea_pm25!K42</f>
        <v>976.44191202699994</v>
      </c>
      <c r="M37" s="25">
        <f>[14]t_aea_pm25!L42</f>
        <v>1067.066563265</v>
      </c>
      <c r="N37" s="25">
        <f>[14]t_aea_pm25!M42</f>
        <v>854.35885039200002</v>
      </c>
      <c r="O37" s="25">
        <f>[14]t_aea_pm25!N42</f>
        <v>1064.584842875</v>
      </c>
      <c r="P37" s="25">
        <f>[14]t_aea_pm25!O42</f>
        <v>993.19265677999999</v>
      </c>
      <c r="Q37" s="25">
        <f>[14]t_aea_pm25!P42</f>
        <v>1045.8251716140001</v>
      </c>
    </row>
    <row r="38" spans="1:17" ht="15" customHeight="1" x14ac:dyDescent="0.3">
      <c r="A38" s="6" t="s">
        <v>53</v>
      </c>
      <c r="B38" s="6"/>
      <c r="C38" s="25">
        <f>[14]t_aea_pm25!B43</f>
        <v>460.95136001700001</v>
      </c>
      <c r="D38" s="25">
        <f>[14]t_aea_pm25!C43</f>
        <v>412.954508207</v>
      </c>
      <c r="E38" s="25">
        <f>[14]t_aea_pm25!D43</f>
        <v>401.20492623400003</v>
      </c>
      <c r="F38" s="25">
        <f>[14]t_aea_pm25!E43</f>
        <v>341.17421349400001</v>
      </c>
      <c r="G38" s="25">
        <f>[14]t_aea_pm25!F43</f>
        <v>336.49515840499998</v>
      </c>
      <c r="H38" s="25">
        <f>[14]t_aea_pm25!G43</f>
        <v>308.67225460499998</v>
      </c>
      <c r="I38" s="25">
        <f>[14]t_aea_pm25!H43</f>
        <v>279.28005641999999</v>
      </c>
      <c r="J38" s="25">
        <f>[14]t_aea_pm25!I43</f>
        <v>263.75440978300003</v>
      </c>
      <c r="K38" s="25">
        <f>[14]t_aea_pm25!J43</f>
        <v>240.44083432400001</v>
      </c>
      <c r="L38" s="25">
        <f>[14]t_aea_pm25!K43</f>
        <v>221.38955139800001</v>
      </c>
      <c r="M38" s="25">
        <f>[14]t_aea_pm25!L43</f>
        <v>209.92469021799999</v>
      </c>
      <c r="N38" s="25">
        <f>[14]t_aea_pm25!M43</f>
        <v>194.53296781</v>
      </c>
      <c r="O38" s="25">
        <f>[14]t_aea_pm25!N43</f>
        <v>163.47400002800001</v>
      </c>
      <c r="P38" s="25">
        <f>[14]t_aea_pm25!O43</f>
        <v>149.20483540399999</v>
      </c>
      <c r="Q38" s="25">
        <f>[14]t_aea_pm25!P43</f>
        <v>146.88456360699999</v>
      </c>
    </row>
    <row r="39" spans="1:17" ht="15" customHeight="1" x14ac:dyDescent="0.3">
      <c r="A39" s="6" t="s">
        <v>54</v>
      </c>
      <c r="B39" s="6" t="s">
        <v>55</v>
      </c>
      <c r="C39" s="25">
        <f>[14]t_aea_pm25!B44</f>
        <v>88.314437952000006</v>
      </c>
      <c r="D39" s="25">
        <f>[14]t_aea_pm25!C44</f>
        <v>72.342410557999997</v>
      </c>
      <c r="E39" s="25">
        <f>[14]t_aea_pm25!D44</f>
        <v>73.674679976999997</v>
      </c>
      <c r="F39" s="25">
        <f>[14]t_aea_pm25!E44</f>
        <v>62.918834519999997</v>
      </c>
      <c r="G39" s="25">
        <f>[14]t_aea_pm25!F44</f>
        <v>62.875295305999998</v>
      </c>
      <c r="H39" s="25">
        <f>[14]t_aea_pm25!G44</f>
        <v>58.986537507000001</v>
      </c>
      <c r="I39" s="25">
        <f>[14]t_aea_pm25!H44</f>
        <v>54.087706474000001</v>
      </c>
      <c r="J39" s="25">
        <f>[14]t_aea_pm25!I44</f>
        <v>53.616011794999999</v>
      </c>
      <c r="K39" s="25">
        <f>[14]t_aea_pm25!J44</f>
        <v>51.165041719999998</v>
      </c>
      <c r="L39" s="25">
        <f>[14]t_aea_pm25!K44</f>
        <v>47.070839356</v>
      </c>
      <c r="M39" s="25">
        <f>[14]t_aea_pm25!L44</f>
        <v>45.437319987999999</v>
      </c>
      <c r="N39" s="25">
        <f>[14]t_aea_pm25!M44</f>
        <v>42.458887959000002</v>
      </c>
      <c r="O39" s="25">
        <f>[14]t_aea_pm25!N44</f>
        <v>33.642478025999999</v>
      </c>
      <c r="P39" s="25">
        <f>[14]t_aea_pm25!O44</f>
        <v>30.279477034999999</v>
      </c>
      <c r="Q39" s="25">
        <f>[14]t_aea_pm25!P44</f>
        <v>31.062617960000001</v>
      </c>
    </row>
    <row r="40" spans="1:17" ht="15" customHeight="1" x14ac:dyDescent="0.3">
      <c r="A40" s="6" t="s">
        <v>56</v>
      </c>
      <c r="B40" s="6" t="s">
        <v>148</v>
      </c>
      <c r="C40" s="25">
        <f>[14]t_aea_pm25!B45</f>
        <v>231.10503641400001</v>
      </c>
      <c r="D40" s="25">
        <f>[14]t_aea_pm25!C45</f>
        <v>207.82516411700001</v>
      </c>
      <c r="E40" s="25">
        <f>[14]t_aea_pm25!D45</f>
        <v>195.69713041399999</v>
      </c>
      <c r="F40" s="25">
        <f>[14]t_aea_pm25!E45</f>
        <v>166.57995475199999</v>
      </c>
      <c r="G40" s="25">
        <f>[14]t_aea_pm25!F45</f>
        <v>163.715727289</v>
      </c>
      <c r="H40" s="25">
        <f>[14]t_aea_pm25!G45</f>
        <v>146.43752180999999</v>
      </c>
      <c r="I40" s="25">
        <f>[14]t_aea_pm25!H45</f>
        <v>132.904384755</v>
      </c>
      <c r="J40" s="25">
        <f>[14]t_aea_pm25!I45</f>
        <v>121.864207865</v>
      </c>
      <c r="K40" s="25">
        <f>[14]t_aea_pm25!J45</f>
        <v>110.181567149</v>
      </c>
      <c r="L40" s="25">
        <f>[14]t_aea_pm25!K45</f>
        <v>100.628938581</v>
      </c>
      <c r="M40" s="25">
        <f>[14]t_aea_pm25!L45</f>
        <v>96.541269353000004</v>
      </c>
      <c r="N40" s="25">
        <f>[14]t_aea_pm25!M45</f>
        <v>89.193776732000003</v>
      </c>
      <c r="O40" s="25">
        <f>[14]t_aea_pm25!N45</f>
        <v>74.713023558000003</v>
      </c>
      <c r="P40" s="25">
        <f>[14]t_aea_pm25!O45</f>
        <v>67.774330344999996</v>
      </c>
      <c r="Q40" s="25">
        <f>[14]t_aea_pm25!P45</f>
        <v>66.603593282000006</v>
      </c>
    </row>
    <row r="41" spans="1:17" ht="15" customHeight="1" x14ac:dyDescent="0.3">
      <c r="A41" s="6" t="s">
        <v>57</v>
      </c>
      <c r="B41" s="6" t="s">
        <v>149</v>
      </c>
      <c r="C41" s="25">
        <f>[14]t_aea_pm25!B46</f>
        <v>141.53188565100001</v>
      </c>
      <c r="D41" s="25">
        <f>[14]t_aea_pm25!C46</f>
        <v>132.78693353200001</v>
      </c>
      <c r="E41" s="25">
        <f>[14]t_aea_pm25!D46</f>
        <v>131.83311584200001</v>
      </c>
      <c r="F41" s="25">
        <f>[14]t_aea_pm25!E46</f>
        <v>111.675424221</v>
      </c>
      <c r="G41" s="25">
        <f>[14]t_aea_pm25!F46</f>
        <v>109.904135809</v>
      </c>
      <c r="H41" s="25">
        <f>[14]t_aea_pm25!G46</f>
        <v>103.24819528800001</v>
      </c>
      <c r="I41" s="25">
        <f>[14]t_aea_pm25!H46</f>
        <v>92.287965190999998</v>
      </c>
      <c r="J41" s="25">
        <f>[14]t_aea_pm25!I46</f>
        <v>88.274190122999997</v>
      </c>
      <c r="K41" s="25">
        <f>[14]t_aea_pm25!J46</f>
        <v>79.094225455</v>
      </c>
      <c r="L41" s="25">
        <f>[14]t_aea_pm25!K46</f>
        <v>73.689773461000001</v>
      </c>
      <c r="M41" s="25">
        <f>[14]t_aea_pm25!L46</f>
        <v>67.946100877000006</v>
      </c>
      <c r="N41" s="25">
        <f>[14]t_aea_pm25!M46</f>
        <v>62.880303118999997</v>
      </c>
      <c r="O41" s="25">
        <f>[14]t_aea_pm25!N46</f>
        <v>55.118498443999997</v>
      </c>
      <c r="P41" s="25">
        <f>[14]t_aea_pm25!O46</f>
        <v>51.151028023999999</v>
      </c>
      <c r="Q41" s="25">
        <f>[14]t_aea_pm25!P46</f>
        <v>49.218352363999998</v>
      </c>
    </row>
    <row r="42" spans="1:17" ht="15" customHeight="1" x14ac:dyDescent="0.3">
      <c r="A42" s="6" t="s">
        <v>58</v>
      </c>
      <c r="B42" s="6"/>
      <c r="C42" s="25">
        <f>[14]t_aea_pm25!B47</f>
        <v>1353.016455381</v>
      </c>
      <c r="D42" s="25">
        <f>[14]t_aea_pm25!C47</f>
        <v>1129.810459434</v>
      </c>
      <c r="E42" s="25">
        <f>[14]t_aea_pm25!D47</f>
        <v>1109.6605541859999</v>
      </c>
      <c r="F42" s="25">
        <f>[14]t_aea_pm25!E47</f>
        <v>1022.834964908</v>
      </c>
      <c r="G42" s="25">
        <f>[14]t_aea_pm25!F47</f>
        <v>957.18496167000001</v>
      </c>
      <c r="H42" s="25">
        <f>[14]t_aea_pm25!G47</f>
        <v>875.03771635600003</v>
      </c>
      <c r="I42" s="25">
        <f>[14]t_aea_pm25!H47</f>
        <v>841.83983049599999</v>
      </c>
      <c r="J42" s="25">
        <f>[14]t_aea_pm25!I47</f>
        <v>815.00900318699996</v>
      </c>
      <c r="K42" s="25">
        <f>[14]t_aea_pm25!J47</f>
        <v>817.908543313</v>
      </c>
      <c r="L42" s="25">
        <f>[14]t_aea_pm25!K47</f>
        <v>808.70305894000001</v>
      </c>
      <c r="M42" s="25">
        <f>[14]t_aea_pm25!L47</f>
        <v>829.69359393800005</v>
      </c>
      <c r="N42" s="25">
        <f>[14]t_aea_pm25!M47</f>
        <v>793.33076481099999</v>
      </c>
      <c r="O42" s="25">
        <f>[14]t_aea_pm25!N47</f>
        <v>741.12118067599999</v>
      </c>
      <c r="P42" s="25">
        <f>[14]t_aea_pm25!O47</f>
        <v>706.14433635</v>
      </c>
      <c r="Q42" s="25">
        <f>[14]t_aea_pm25!P47</f>
        <v>718.19817550000005</v>
      </c>
    </row>
    <row r="43" spans="1:17" ht="15" customHeight="1" x14ac:dyDescent="0.3">
      <c r="A43" s="6" t="s">
        <v>59</v>
      </c>
      <c r="B43" s="6" t="s">
        <v>60</v>
      </c>
      <c r="C43" s="25">
        <f>[14]t_aea_pm25!B48</f>
        <v>780.83426474500004</v>
      </c>
      <c r="D43" s="25">
        <f>[14]t_aea_pm25!C48</f>
        <v>636.14993791799998</v>
      </c>
      <c r="E43" s="25">
        <f>[14]t_aea_pm25!D48</f>
        <v>607.15065752999999</v>
      </c>
      <c r="F43" s="25">
        <f>[14]t_aea_pm25!E48</f>
        <v>558.12697010800002</v>
      </c>
      <c r="G43" s="25">
        <f>[14]t_aea_pm25!F48</f>
        <v>550.22463424299997</v>
      </c>
      <c r="H43" s="25">
        <f>[14]t_aea_pm25!G48</f>
        <v>496.88900337199999</v>
      </c>
      <c r="I43" s="25">
        <f>[14]t_aea_pm25!H48</f>
        <v>469.44244276400002</v>
      </c>
      <c r="J43" s="25">
        <f>[14]t_aea_pm25!I48</f>
        <v>435.88182651800003</v>
      </c>
      <c r="K43" s="25">
        <f>[14]t_aea_pm25!J48</f>
        <v>420.50455312899999</v>
      </c>
      <c r="L43" s="25">
        <f>[14]t_aea_pm25!K48</f>
        <v>412.17709410999998</v>
      </c>
      <c r="M43" s="25">
        <f>[14]t_aea_pm25!L48</f>
        <v>423.56458792699999</v>
      </c>
      <c r="N43" s="25">
        <f>[14]t_aea_pm25!M48</f>
        <v>413.77435027000001</v>
      </c>
      <c r="O43" s="25">
        <f>[14]t_aea_pm25!N48</f>
        <v>386.49412522599999</v>
      </c>
      <c r="P43" s="25">
        <f>[14]t_aea_pm25!O48</f>
        <v>369.90353480800002</v>
      </c>
      <c r="Q43" s="25">
        <f>[14]t_aea_pm25!P48</f>
        <v>373.08349686299999</v>
      </c>
    </row>
    <row r="44" spans="1:17" ht="15" customHeight="1" x14ac:dyDescent="0.3">
      <c r="A44" s="6" t="s">
        <v>61</v>
      </c>
      <c r="B44" s="6" t="s">
        <v>62</v>
      </c>
      <c r="C44" s="25">
        <f>[14]t_aea_pm25!B49</f>
        <v>443.43748617199998</v>
      </c>
      <c r="D44" s="25">
        <f>[14]t_aea_pm25!C49</f>
        <v>373.41774137900001</v>
      </c>
      <c r="E44" s="25">
        <f>[14]t_aea_pm25!D49</f>
        <v>378.94815706200001</v>
      </c>
      <c r="F44" s="25">
        <f>[14]t_aea_pm25!E49</f>
        <v>362.76684655000003</v>
      </c>
      <c r="G44" s="25">
        <f>[14]t_aea_pm25!F49</f>
        <v>318.68697524599997</v>
      </c>
      <c r="H44" s="25">
        <f>[14]t_aea_pm25!G49</f>
        <v>254.490013847</v>
      </c>
      <c r="I44" s="25">
        <f>[14]t_aea_pm25!H49</f>
        <v>245.304742949</v>
      </c>
      <c r="J44" s="25">
        <f>[14]t_aea_pm25!I49</f>
        <v>249.48582235000001</v>
      </c>
      <c r="K44" s="25">
        <f>[14]t_aea_pm25!J49</f>
        <v>243.038029362</v>
      </c>
      <c r="L44" s="25">
        <f>[14]t_aea_pm25!K49</f>
        <v>213.85805246800001</v>
      </c>
      <c r="M44" s="25">
        <f>[14]t_aea_pm25!L49</f>
        <v>218.75258191099999</v>
      </c>
      <c r="N44" s="25">
        <f>[14]t_aea_pm25!M49</f>
        <v>205.049065762</v>
      </c>
      <c r="O44" s="25">
        <f>[14]t_aea_pm25!N49</f>
        <v>218.16973500099999</v>
      </c>
      <c r="P44" s="25">
        <f>[14]t_aea_pm25!O49</f>
        <v>188.021801256</v>
      </c>
      <c r="Q44" s="25">
        <f>[14]t_aea_pm25!P49</f>
        <v>177.170596797</v>
      </c>
    </row>
    <row r="45" spans="1:17" ht="15" customHeight="1" x14ac:dyDescent="0.3">
      <c r="A45" s="6" t="s">
        <v>63</v>
      </c>
      <c r="B45" s="6" t="s">
        <v>64</v>
      </c>
      <c r="C45" s="25">
        <f>[14]t_aea_pm25!B50</f>
        <v>73.484334512000004</v>
      </c>
      <c r="D45" s="25">
        <f>[14]t_aea_pm25!C50</f>
        <v>66.751207636999993</v>
      </c>
      <c r="E45" s="25">
        <f>[14]t_aea_pm25!D50</f>
        <v>72.818884707999999</v>
      </c>
      <c r="F45" s="25">
        <f>[14]t_aea_pm25!E50</f>
        <v>58.013263455999997</v>
      </c>
      <c r="G45" s="25">
        <f>[14]t_aea_pm25!F50</f>
        <v>51.693389175999997</v>
      </c>
      <c r="H45" s="25">
        <f>[14]t_aea_pm25!G50</f>
        <v>53.667866527000001</v>
      </c>
      <c r="I45" s="25">
        <f>[14]t_aea_pm25!H50</f>
        <v>67.500797880999997</v>
      </c>
      <c r="J45" s="25">
        <f>[14]t_aea_pm25!I50</f>
        <v>70.557072422999994</v>
      </c>
      <c r="K45" s="25">
        <f>[14]t_aea_pm25!J50</f>
        <v>74.344135393000002</v>
      </c>
      <c r="L45" s="25">
        <f>[14]t_aea_pm25!K50</f>
        <v>75.030198542999997</v>
      </c>
      <c r="M45" s="25">
        <f>[14]t_aea_pm25!L50</f>
        <v>78.344099846000006</v>
      </c>
      <c r="N45" s="25">
        <f>[14]t_aea_pm25!M50</f>
        <v>87.566695584000001</v>
      </c>
      <c r="O45" s="25">
        <f>[14]t_aea_pm25!N50</f>
        <v>38.117388220000002</v>
      </c>
      <c r="P45" s="25">
        <f>[14]t_aea_pm25!O50</f>
        <v>55.766773186000002</v>
      </c>
      <c r="Q45" s="25">
        <f>[14]t_aea_pm25!P50</f>
        <v>73.058894639000002</v>
      </c>
    </row>
    <row r="46" spans="1:17" ht="15" customHeight="1" x14ac:dyDescent="0.3">
      <c r="A46" s="6" t="s">
        <v>65</v>
      </c>
      <c r="B46" s="6" t="s">
        <v>66</v>
      </c>
      <c r="C46" s="25">
        <f>[14]t_aea_pm25!B51</f>
        <v>39.026505747999998</v>
      </c>
      <c r="D46" s="25">
        <f>[14]t_aea_pm25!C51</f>
        <v>39.129837088000002</v>
      </c>
      <c r="E46" s="25">
        <f>[14]t_aea_pm25!D51</f>
        <v>38.209309642999997</v>
      </c>
      <c r="F46" s="25">
        <f>[14]t_aea_pm25!E51</f>
        <v>33.755637006000001</v>
      </c>
      <c r="G46" s="25">
        <f>[14]t_aea_pm25!F51</f>
        <v>27.389337546</v>
      </c>
      <c r="H46" s="25">
        <f>[14]t_aea_pm25!G51</f>
        <v>61.173921571000001</v>
      </c>
      <c r="I46" s="25">
        <f>[14]t_aea_pm25!H51</f>
        <v>51.134472875</v>
      </c>
      <c r="J46" s="25">
        <f>[14]t_aea_pm25!I51</f>
        <v>50.862517910000001</v>
      </c>
      <c r="K46" s="25">
        <f>[14]t_aea_pm25!J51</f>
        <v>71.864668546999994</v>
      </c>
      <c r="L46" s="25">
        <f>[14]t_aea_pm25!K51</f>
        <v>99.307725242999993</v>
      </c>
      <c r="M46" s="25">
        <f>[14]t_aea_pm25!L51</f>
        <v>100.820362887</v>
      </c>
      <c r="N46" s="25">
        <f>[14]t_aea_pm25!M51</f>
        <v>79.022830685000002</v>
      </c>
      <c r="O46" s="25">
        <f>[14]t_aea_pm25!N51</f>
        <v>91.298007718999997</v>
      </c>
      <c r="P46" s="25">
        <f>[14]t_aea_pm25!O51</f>
        <v>86.221296340999999</v>
      </c>
      <c r="Q46" s="25">
        <f>[14]t_aea_pm25!P51</f>
        <v>88.292993894000006</v>
      </c>
    </row>
    <row r="47" spans="1:17" ht="15" customHeight="1" x14ac:dyDescent="0.3">
      <c r="A47" s="6" t="s">
        <v>67</v>
      </c>
      <c r="B47" s="6" t="s">
        <v>68</v>
      </c>
      <c r="C47" s="25">
        <f>[14]t_aea_pm25!B52</f>
        <v>16.233864204</v>
      </c>
      <c r="D47" s="25">
        <f>[14]t_aea_pm25!C52</f>
        <v>14.361735412</v>
      </c>
      <c r="E47" s="25">
        <f>[14]t_aea_pm25!D52</f>
        <v>12.533545243000001</v>
      </c>
      <c r="F47" s="25">
        <f>[14]t_aea_pm25!E52</f>
        <v>10.172247788</v>
      </c>
      <c r="G47" s="25">
        <f>[14]t_aea_pm25!F52</f>
        <v>9.1906254589999996</v>
      </c>
      <c r="H47" s="25">
        <f>[14]t_aea_pm25!G52</f>
        <v>8.8169110390000007</v>
      </c>
      <c r="I47" s="25">
        <f>[14]t_aea_pm25!H52</f>
        <v>8.4573740270000002</v>
      </c>
      <c r="J47" s="25">
        <f>[14]t_aea_pm25!I52</f>
        <v>8.2217639859999991</v>
      </c>
      <c r="K47" s="25">
        <f>[14]t_aea_pm25!J52</f>
        <v>8.1571568820000007</v>
      </c>
      <c r="L47" s="25">
        <f>[14]t_aea_pm25!K52</f>
        <v>8.3299885769999999</v>
      </c>
      <c r="M47" s="25">
        <f>[14]t_aea_pm25!L52</f>
        <v>8.2119613670000007</v>
      </c>
      <c r="N47" s="25">
        <f>[14]t_aea_pm25!M52</f>
        <v>7.9178225099999997</v>
      </c>
      <c r="O47" s="25">
        <f>[14]t_aea_pm25!N52</f>
        <v>7.0419245090000002</v>
      </c>
      <c r="P47" s="25">
        <f>[14]t_aea_pm25!O52</f>
        <v>6.2309307589999996</v>
      </c>
      <c r="Q47" s="25">
        <f>[14]t_aea_pm25!P52</f>
        <v>6.5921933069999996</v>
      </c>
    </row>
    <row r="48" spans="1:17" ht="15" customHeight="1" x14ac:dyDescent="0.3">
      <c r="A48" s="6" t="s">
        <v>69</v>
      </c>
      <c r="B48" s="6" t="s">
        <v>70</v>
      </c>
      <c r="C48" s="25">
        <f>[14]t_aea_pm25!B53</f>
        <v>38.665415975000002</v>
      </c>
      <c r="D48" s="25">
        <f>[14]t_aea_pm25!C53</f>
        <v>35.933112426999998</v>
      </c>
      <c r="E48" s="25">
        <f>[14]t_aea_pm25!D53</f>
        <v>37.545610644</v>
      </c>
      <c r="F48" s="25">
        <f>[14]t_aea_pm25!E53</f>
        <v>32.498641186999997</v>
      </c>
      <c r="G48" s="25">
        <f>[14]t_aea_pm25!F53</f>
        <v>34.658335438999998</v>
      </c>
      <c r="H48" s="25">
        <f>[14]t_aea_pm25!G53</f>
        <v>36.005892414999998</v>
      </c>
      <c r="I48" s="25">
        <f>[14]t_aea_pm25!H53</f>
        <v>30.444713880999998</v>
      </c>
      <c r="J48" s="25">
        <f>[14]t_aea_pm25!I53</f>
        <v>31.432460281000001</v>
      </c>
      <c r="K48" s="25">
        <f>[14]t_aea_pm25!J53</f>
        <v>30.635915285999999</v>
      </c>
      <c r="L48" s="25">
        <f>[14]t_aea_pm25!K53</f>
        <v>29.893342442000002</v>
      </c>
      <c r="M48" s="25">
        <f>[14]t_aea_pm25!L53</f>
        <v>28.806901836000002</v>
      </c>
      <c r="N48" s="25">
        <f>[14]t_aea_pm25!M53</f>
        <v>27.937671541</v>
      </c>
      <c r="O48" s="25">
        <f>[14]t_aea_pm25!N53</f>
        <v>24.183301031999999</v>
      </c>
      <c r="P48" s="25">
        <f>[14]t_aea_pm25!O53</f>
        <v>22.566647043</v>
      </c>
      <c r="Q48" s="25">
        <f>[14]t_aea_pm25!P53</f>
        <v>20.519555463</v>
      </c>
    </row>
    <row r="49" spans="1:17" ht="15" customHeight="1" x14ac:dyDescent="0.3">
      <c r="A49" s="6" t="s">
        <v>71</v>
      </c>
      <c r="B49" s="6"/>
      <c r="C49" s="25">
        <f>[14]t_aea_pm25!B54</f>
        <v>34.268513583000001</v>
      </c>
      <c r="D49" s="25">
        <f>[14]t_aea_pm25!C54</f>
        <v>33.914772306000003</v>
      </c>
      <c r="E49" s="25">
        <f>[14]t_aea_pm25!D54</f>
        <v>32.933972259000001</v>
      </c>
      <c r="F49" s="25">
        <f>[14]t_aea_pm25!E54</f>
        <v>29.044977137</v>
      </c>
      <c r="G49" s="25">
        <f>[14]t_aea_pm25!F54</f>
        <v>29.331864203999999</v>
      </c>
      <c r="H49" s="25">
        <f>[14]t_aea_pm25!G54</f>
        <v>26.527380050000001</v>
      </c>
      <c r="I49" s="25">
        <f>[14]t_aea_pm25!H54</f>
        <v>24.660778221000001</v>
      </c>
      <c r="J49" s="25">
        <f>[14]t_aea_pm25!I54</f>
        <v>24.162647841999998</v>
      </c>
      <c r="K49" s="25">
        <f>[14]t_aea_pm25!J54</f>
        <v>22.667954243000001</v>
      </c>
      <c r="L49" s="25">
        <f>[14]t_aea_pm25!K54</f>
        <v>21.336450973000002</v>
      </c>
      <c r="M49" s="25">
        <f>[14]t_aea_pm25!L54</f>
        <v>19.927888604</v>
      </c>
      <c r="N49" s="25">
        <f>[14]t_aea_pm25!M54</f>
        <v>19.453193715000001</v>
      </c>
      <c r="O49" s="25">
        <f>[14]t_aea_pm25!N54</f>
        <v>15.045796298999999</v>
      </c>
      <c r="P49" s="25">
        <f>[14]t_aea_pm25!O54</f>
        <v>13.763800143999999</v>
      </c>
      <c r="Q49" s="25">
        <f>[14]t_aea_pm25!P54</f>
        <v>14.277028433</v>
      </c>
    </row>
    <row r="50" spans="1:17" ht="15" customHeight="1" x14ac:dyDescent="0.3">
      <c r="A50" s="7" t="s">
        <v>72</v>
      </c>
      <c r="B50" s="6"/>
      <c r="C50" s="25">
        <f>[14]t_aea_pm25!B55</f>
        <v>8.8098408609999996</v>
      </c>
      <c r="D50" s="25">
        <f>[14]t_aea_pm25!C55</f>
        <v>8.3390883739999992</v>
      </c>
      <c r="E50" s="25">
        <f>[14]t_aea_pm25!D55</f>
        <v>7.7445546500000004</v>
      </c>
      <c r="F50" s="25">
        <f>[14]t_aea_pm25!E55</f>
        <v>7.0144275110000001</v>
      </c>
      <c r="G50" s="25">
        <f>[14]t_aea_pm25!F55</f>
        <v>7.2528337629999999</v>
      </c>
      <c r="H50" s="25">
        <f>[14]t_aea_pm25!G55</f>
        <v>6.0434980410000003</v>
      </c>
      <c r="I50" s="25">
        <f>[14]t_aea_pm25!H55</f>
        <v>5.7814159639999998</v>
      </c>
      <c r="J50" s="25">
        <f>[14]t_aea_pm25!I55</f>
        <v>5.5656325459999998</v>
      </c>
      <c r="K50" s="25">
        <f>[14]t_aea_pm25!J55</f>
        <v>4.8865723780000003</v>
      </c>
      <c r="L50" s="25">
        <f>[14]t_aea_pm25!K55</f>
        <v>4.7145095660000003</v>
      </c>
      <c r="M50" s="25">
        <f>[14]t_aea_pm25!L55</f>
        <v>4.3073275129999997</v>
      </c>
      <c r="N50" s="25">
        <f>[14]t_aea_pm25!M55</f>
        <v>4.1591973280000003</v>
      </c>
      <c r="O50" s="25">
        <f>[14]t_aea_pm25!N55</f>
        <v>3.434735323</v>
      </c>
      <c r="P50" s="25">
        <f>[14]t_aea_pm25!O55</f>
        <v>2.8104295659999998</v>
      </c>
      <c r="Q50" s="25">
        <f>[14]t_aea_pm25!P55</f>
        <v>2.9988440789999999</v>
      </c>
    </row>
    <row r="51" spans="1:17" ht="15" customHeight="1" x14ac:dyDescent="0.3">
      <c r="A51" s="6" t="s">
        <v>73</v>
      </c>
      <c r="B51" s="6" t="s">
        <v>74</v>
      </c>
      <c r="C51" s="25">
        <f>[14]t_aea_pm25!B56</f>
        <v>3.2849750979999999</v>
      </c>
      <c r="D51" s="25">
        <f>[14]t_aea_pm25!C56</f>
        <v>2.908159473</v>
      </c>
      <c r="E51" s="25">
        <f>[14]t_aea_pm25!D56</f>
        <v>2.6393414700000002</v>
      </c>
      <c r="F51" s="25">
        <f>[14]t_aea_pm25!E56</f>
        <v>2.500100808</v>
      </c>
      <c r="G51" s="25">
        <f>[14]t_aea_pm25!F56</f>
        <v>2.5509547559999999</v>
      </c>
      <c r="H51" s="25">
        <f>[14]t_aea_pm25!G56</f>
        <v>2.285107687</v>
      </c>
      <c r="I51" s="25">
        <f>[14]t_aea_pm25!H56</f>
        <v>2.115511685</v>
      </c>
      <c r="J51" s="25">
        <f>[14]t_aea_pm25!I56</f>
        <v>2.0281323680000001</v>
      </c>
      <c r="K51" s="25">
        <f>[14]t_aea_pm25!J56</f>
        <v>1.807191065</v>
      </c>
      <c r="L51" s="25">
        <f>[14]t_aea_pm25!K56</f>
        <v>1.522845056</v>
      </c>
      <c r="M51" s="25">
        <f>[14]t_aea_pm25!L56</f>
        <v>1.2054220010000001</v>
      </c>
      <c r="N51" s="25">
        <f>[14]t_aea_pm25!M56</f>
        <v>1.1106298109999999</v>
      </c>
      <c r="O51" s="25">
        <f>[14]t_aea_pm25!N56</f>
        <v>1.0172571459999999</v>
      </c>
      <c r="P51" s="25">
        <f>[14]t_aea_pm25!O56</f>
        <v>0.52951843899999995</v>
      </c>
      <c r="Q51" s="25">
        <f>[14]t_aea_pm25!P56</f>
        <v>0.53106062499999995</v>
      </c>
    </row>
    <row r="52" spans="1:17" ht="15" customHeight="1" x14ac:dyDescent="0.3">
      <c r="A52" s="6" t="s">
        <v>75</v>
      </c>
      <c r="B52" s="6" t="s">
        <v>76</v>
      </c>
      <c r="C52" s="25">
        <f>[14]t_aea_pm25!B57</f>
        <v>5.5248657630000002</v>
      </c>
      <c r="D52" s="25">
        <f>[14]t_aea_pm25!C57</f>
        <v>5.4309289009999997</v>
      </c>
      <c r="E52" s="25">
        <f>[14]t_aea_pm25!D57</f>
        <v>5.1052131799999998</v>
      </c>
      <c r="F52" s="25">
        <f>[14]t_aea_pm25!E57</f>
        <v>4.5143267040000001</v>
      </c>
      <c r="G52" s="25">
        <f>[14]t_aea_pm25!F57</f>
        <v>4.7018790079999997</v>
      </c>
      <c r="H52" s="25">
        <f>[14]t_aea_pm25!G57</f>
        <v>3.7583903539999999</v>
      </c>
      <c r="I52" s="25">
        <f>[14]t_aea_pm25!H57</f>
        <v>3.6659042780000002</v>
      </c>
      <c r="J52" s="25">
        <f>[14]t_aea_pm25!I57</f>
        <v>3.5375001780000002</v>
      </c>
      <c r="K52" s="25">
        <f>[14]t_aea_pm25!J57</f>
        <v>3.0793813129999998</v>
      </c>
      <c r="L52" s="25">
        <f>[14]t_aea_pm25!K57</f>
        <v>3.1916645099999998</v>
      </c>
      <c r="M52" s="25">
        <f>[14]t_aea_pm25!L57</f>
        <v>3.1019055120000001</v>
      </c>
      <c r="N52" s="25">
        <f>[14]t_aea_pm25!M57</f>
        <v>3.048567518</v>
      </c>
      <c r="O52" s="25">
        <f>[14]t_aea_pm25!N57</f>
        <v>2.417478177</v>
      </c>
      <c r="P52" s="25">
        <f>[14]t_aea_pm25!O57</f>
        <v>2.2809111259999999</v>
      </c>
      <c r="Q52" s="25">
        <f>[14]t_aea_pm25!P57</f>
        <v>2.4677834550000002</v>
      </c>
    </row>
    <row r="53" spans="1:17" ht="15" customHeight="1" x14ac:dyDescent="0.3">
      <c r="A53" s="7" t="s">
        <v>77</v>
      </c>
      <c r="B53" s="6" t="s">
        <v>78</v>
      </c>
      <c r="C53" s="25">
        <f>[14]t_aea_pm25!B58</f>
        <v>7.48081394</v>
      </c>
      <c r="D53" s="25">
        <f>[14]t_aea_pm25!C58</f>
        <v>7.0137199199999998</v>
      </c>
      <c r="E53" s="25">
        <f>[14]t_aea_pm25!D58</f>
        <v>7.0220385629999997</v>
      </c>
      <c r="F53" s="25">
        <f>[14]t_aea_pm25!E58</f>
        <v>6.2227375560000002</v>
      </c>
      <c r="G53" s="25">
        <f>[14]t_aea_pm25!F58</f>
        <v>5.8291653810000001</v>
      </c>
      <c r="H53" s="25">
        <f>[14]t_aea_pm25!G58</f>
        <v>5.6861654809999997</v>
      </c>
      <c r="I53" s="25">
        <f>[14]t_aea_pm25!H58</f>
        <v>5.0836115560000001</v>
      </c>
      <c r="J53" s="25">
        <f>[14]t_aea_pm25!I58</f>
        <v>4.8887093210000003</v>
      </c>
      <c r="K53" s="25">
        <f>[14]t_aea_pm25!J58</f>
        <v>4.6109961320000004</v>
      </c>
      <c r="L53" s="25">
        <f>[14]t_aea_pm25!K58</f>
        <v>3.9434456710000001</v>
      </c>
      <c r="M53" s="25">
        <f>[14]t_aea_pm25!L58</f>
        <v>3.4478990829999998</v>
      </c>
      <c r="N53" s="25">
        <f>[14]t_aea_pm25!M58</f>
        <v>2.9132063339999998</v>
      </c>
      <c r="O53" s="25">
        <f>[14]t_aea_pm25!N58</f>
        <v>2.147595549</v>
      </c>
      <c r="P53" s="25">
        <f>[14]t_aea_pm25!O58</f>
        <v>2.0389454480000002</v>
      </c>
      <c r="Q53" s="25">
        <f>[14]t_aea_pm25!P58</f>
        <v>1.9663380610000001</v>
      </c>
    </row>
    <row r="54" spans="1:17" ht="15" customHeight="1" x14ac:dyDescent="0.3">
      <c r="A54" s="7" t="s">
        <v>79</v>
      </c>
      <c r="B54" s="6" t="s">
        <v>150</v>
      </c>
      <c r="C54" s="25">
        <f>[14]t_aea_pm25!B59</f>
        <v>17.977858781999998</v>
      </c>
      <c r="D54" s="25">
        <f>[14]t_aea_pm25!C59</f>
        <v>18.561964012000001</v>
      </c>
      <c r="E54" s="25">
        <f>[14]t_aea_pm25!D59</f>
        <v>18.167379046000001</v>
      </c>
      <c r="F54" s="25">
        <f>[14]t_aea_pm25!E59</f>
        <v>15.807812069000001</v>
      </c>
      <c r="G54" s="25">
        <f>[14]t_aea_pm25!F59</f>
        <v>16.249865060000001</v>
      </c>
      <c r="H54" s="25">
        <f>[14]t_aea_pm25!G59</f>
        <v>14.797716528</v>
      </c>
      <c r="I54" s="25">
        <f>[14]t_aea_pm25!H59</f>
        <v>13.795750700999999</v>
      </c>
      <c r="J54" s="25">
        <f>[14]t_aea_pm25!I59</f>
        <v>13.708305975</v>
      </c>
      <c r="K54" s="25">
        <f>[14]t_aea_pm25!J59</f>
        <v>13.170385733</v>
      </c>
      <c r="L54" s="25">
        <f>[14]t_aea_pm25!K59</f>
        <v>12.678495736</v>
      </c>
      <c r="M54" s="25">
        <f>[14]t_aea_pm25!L59</f>
        <v>12.172662008</v>
      </c>
      <c r="N54" s="25">
        <f>[14]t_aea_pm25!M59</f>
        <v>12.380790052</v>
      </c>
      <c r="O54" s="25">
        <f>[14]t_aea_pm25!N59</f>
        <v>9.4634654269999992</v>
      </c>
      <c r="P54" s="25">
        <f>[14]t_aea_pm25!O59</f>
        <v>8.9144251299999997</v>
      </c>
      <c r="Q54" s="25">
        <f>[14]t_aea_pm25!P59</f>
        <v>9.3118462940000004</v>
      </c>
    </row>
    <row r="55" spans="1:17" ht="15" customHeight="1" x14ac:dyDescent="0.3">
      <c r="A55" s="6" t="s">
        <v>80</v>
      </c>
      <c r="B55" s="6"/>
      <c r="C55" s="25">
        <f>[14]t_aea_pm25!B60</f>
        <v>48.417173265999999</v>
      </c>
      <c r="D55" s="25">
        <f>[14]t_aea_pm25!C60</f>
        <v>57.325348593000001</v>
      </c>
      <c r="E55" s="25">
        <f>[14]t_aea_pm25!D60</f>
        <v>54.677593283999997</v>
      </c>
      <c r="F55" s="25">
        <f>[14]t_aea_pm25!E60</f>
        <v>45.890176935</v>
      </c>
      <c r="G55" s="25">
        <f>[14]t_aea_pm25!F60</f>
        <v>43.462833955999997</v>
      </c>
      <c r="H55" s="25">
        <f>[14]t_aea_pm25!G60</f>
        <v>38.675793992999999</v>
      </c>
      <c r="I55" s="25">
        <f>[14]t_aea_pm25!H60</f>
        <v>31.907300581000001</v>
      </c>
      <c r="J55" s="25">
        <f>[14]t_aea_pm25!I60</f>
        <v>35.440136037000002</v>
      </c>
      <c r="K55" s="25">
        <f>[14]t_aea_pm25!J60</f>
        <v>31.968706699999998</v>
      </c>
      <c r="L55" s="25">
        <f>[14]t_aea_pm25!K60</f>
        <v>29.748485043999999</v>
      </c>
      <c r="M55" s="25">
        <f>[14]t_aea_pm25!L60</f>
        <v>27.311626031999999</v>
      </c>
      <c r="N55" s="25">
        <f>[14]t_aea_pm25!M60</f>
        <v>20.547609249000001</v>
      </c>
      <c r="O55" s="25">
        <f>[14]t_aea_pm25!N60</f>
        <v>16.465145403000001</v>
      </c>
      <c r="P55" s="25">
        <f>[14]t_aea_pm25!O60</f>
        <v>15.097975954000001</v>
      </c>
      <c r="Q55" s="25">
        <f>[14]t_aea_pm25!P60</f>
        <v>15.244609283000001</v>
      </c>
    </row>
    <row r="56" spans="1:17" ht="15" customHeight="1" x14ac:dyDescent="0.3">
      <c r="A56" s="6" t="s">
        <v>81</v>
      </c>
      <c r="B56" s="6" t="s">
        <v>151</v>
      </c>
      <c r="C56" s="25">
        <f>[14]t_aea_pm25!B61</f>
        <v>31.181502193</v>
      </c>
      <c r="D56" s="25">
        <f>[14]t_aea_pm25!C61</f>
        <v>39.622809275999998</v>
      </c>
      <c r="E56" s="25">
        <f>[14]t_aea_pm25!D61</f>
        <v>37.689288159</v>
      </c>
      <c r="F56" s="25">
        <f>[14]t_aea_pm25!E61</f>
        <v>31.61162466</v>
      </c>
      <c r="G56" s="25">
        <f>[14]t_aea_pm25!F61</f>
        <v>29.663807831</v>
      </c>
      <c r="H56" s="25">
        <f>[14]t_aea_pm25!G61</f>
        <v>26.303734370000001</v>
      </c>
      <c r="I56" s="25">
        <f>[14]t_aea_pm25!H61</f>
        <v>21.310838644</v>
      </c>
      <c r="J56" s="25">
        <f>[14]t_aea_pm25!I61</f>
        <v>25.234207455</v>
      </c>
      <c r="K56" s="25">
        <f>[14]t_aea_pm25!J61</f>
        <v>22.655263334000001</v>
      </c>
      <c r="L56" s="25">
        <f>[14]t_aea_pm25!K61</f>
        <v>21.239680838999998</v>
      </c>
      <c r="M56" s="25">
        <f>[14]t_aea_pm25!L61</f>
        <v>19.648576629000001</v>
      </c>
      <c r="N56" s="25">
        <f>[14]t_aea_pm25!M61</f>
        <v>13.294394765</v>
      </c>
      <c r="O56" s="25">
        <f>[14]t_aea_pm25!N61</f>
        <v>10.957282471999999</v>
      </c>
      <c r="P56" s="25">
        <f>[14]t_aea_pm25!O61</f>
        <v>9.8464926540000004</v>
      </c>
      <c r="Q56" s="25">
        <f>[14]t_aea_pm25!P61</f>
        <v>9.9889347839999996</v>
      </c>
    </row>
    <row r="57" spans="1:17" ht="15" customHeight="1" x14ac:dyDescent="0.3">
      <c r="A57" s="6" t="s">
        <v>82</v>
      </c>
      <c r="B57" s="6" t="s">
        <v>152</v>
      </c>
      <c r="C57" s="25">
        <f>[14]t_aea_pm25!B62</f>
        <v>2.206656213</v>
      </c>
      <c r="D57" s="25">
        <f>[14]t_aea_pm25!C62</f>
        <v>2.1848202809999999</v>
      </c>
      <c r="E57" s="25">
        <f>[14]t_aea_pm25!D62</f>
        <v>2.0386799259999999</v>
      </c>
      <c r="F57" s="25">
        <f>[14]t_aea_pm25!E62</f>
        <v>1.7101085629999999</v>
      </c>
      <c r="G57" s="25">
        <f>[14]t_aea_pm25!F62</f>
        <v>1.704714055</v>
      </c>
      <c r="H57" s="25">
        <f>[14]t_aea_pm25!G62</f>
        <v>1.7300630349999999</v>
      </c>
      <c r="I57" s="25">
        <f>[14]t_aea_pm25!H62</f>
        <v>1.3572988459999999</v>
      </c>
      <c r="J57" s="25">
        <f>[14]t_aea_pm25!I62</f>
        <v>1.3701445619999999</v>
      </c>
      <c r="K57" s="25">
        <f>[14]t_aea_pm25!J62</f>
        <v>1.3542486010000001</v>
      </c>
      <c r="L57" s="25">
        <f>[14]t_aea_pm25!K62</f>
        <v>1.3106419140000001</v>
      </c>
      <c r="M57" s="25">
        <f>[14]t_aea_pm25!L62</f>
        <v>1.2357915509999999</v>
      </c>
      <c r="N57" s="25">
        <f>[14]t_aea_pm25!M62</f>
        <v>1.173242084</v>
      </c>
      <c r="O57" s="25">
        <f>[14]t_aea_pm25!N62</f>
        <v>1.0361298160000001</v>
      </c>
      <c r="P57" s="25">
        <f>[14]t_aea_pm25!O62</f>
        <v>0.95846038899999997</v>
      </c>
      <c r="Q57" s="25">
        <f>[14]t_aea_pm25!P62</f>
        <v>0.78109678400000004</v>
      </c>
    </row>
    <row r="58" spans="1:17" ht="15" customHeight="1" x14ac:dyDescent="0.3">
      <c r="A58" s="6" t="s">
        <v>83</v>
      </c>
      <c r="B58" s="6" t="s">
        <v>84</v>
      </c>
      <c r="C58" s="25">
        <f>[14]t_aea_pm25!B63</f>
        <v>15.029014861</v>
      </c>
      <c r="D58" s="25">
        <f>[14]t_aea_pm25!C63</f>
        <v>15.517719036000001</v>
      </c>
      <c r="E58" s="25">
        <f>[14]t_aea_pm25!D63</f>
        <v>14.949625198</v>
      </c>
      <c r="F58" s="25">
        <f>[14]t_aea_pm25!E63</f>
        <v>12.568443712000001</v>
      </c>
      <c r="G58" s="25">
        <f>[14]t_aea_pm25!F63</f>
        <v>12.094312070000001</v>
      </c>
      <c r="H58" s="25">
        <f>[14]t_aea_pm25!G63</f>
        <v>10.641996589</v>
      </c>
      <c r="I58" s="25">
        <f>[14]t_aea_pm25!H63</f>
        <v>9.2391630899999999</v>
      </c>
      <c r="J58" s="25">
        <f>[14]t_aea_pm25!I63</f>
        <v>8.8357840210000003</v>
      </c>
      <c r="K58" s="25">
        <f>[14]t_aea_pm25!J63</f>
        <v>7.9591947650000003</v>
      </c>
      <c r="L58" s="25">
        <f>[14]t_aea_pm25!K63</f>
        <v>7.198162291</v>
      </c>
      <c r="M58" s="25">
        <f>[14]t_aea_pm25!L63</f>
        <v>6.4272578520000003</v>
      </c>
      <c r="N58" s="25">
        <f>[14]t_aea_pm25!M63</f>
        <v>6.0799723999999999</v>
      </c>
      <c r="O58" s="25">
        <f>[14]t_aea_pm25!N63</f>
        <v>4.4717331160000002</v>
      </c>
      <c r="P58" s="25">
        <f>[14]t_aea_pm25!O63</f>
        <v>4.2930229110000004</v>
      </c>
      <c r="Q58" s="25">
        <f>[14]t_aea_pm25!P63</f>
        <v>4.4745777139999996</v>
      </c>
    </row>
    <row r="59" spans="1:17" ht="15" customHeight="1" x14ac:dyDescent="0.3">
      <c r="A59" s="6" t="s">
        <v>85</v>
      </c>
      <c r="B59" s="6" t="s">
        <v>86</v>
      </c>
      <c r="C59" s="25">
        <f>[14]t_aea_pm25!B64</f>
        <v>14.582212047000001</v>
      </c>
      <c r="D59" s="25">
        <f>[14]t_aea_pm25!C64</f>
        <v>16.522442197</v>
      </c>
      <c r="E59" s="25">
        <f>[14]t_aea_pm25!D64</f>
        <v>16.397848320000001</v>
      </c>
      <c r="F59" s="25">
        <f>[14]t_aea_pm25!E64</f>
        <v>14.539788078000001</v>
      </c>
      <c r="G59" s="25">
        <f>[14]t_aea_pm25!F64</f>
        <v>14.241892553</v>
      </c>
      <c r="H59" s="25">
        <f>[14]t_aea_pm25!G64</f>
        <v>13.898251728</v>
      </c>
      <c r="I59" s="25">
        <f>[14]t_aea_pm25!H64</f>
        <v>13.019105576999999</v>
      </c>
      <c r="J59" s="25">
        <f>[14]t_aea_pm25!I64</f>
        <v>12.812496307</v>
      </c>
      <c r="K59" s="25">
        <f>[14]t_aea_pm25!J64</f>
        <v>12.481421133</v>
      </c>
      <c r="L59" s="25">
        <f>[14]t_aea_pm25!K64</f>
        <v>12.202605930000001</v>
      </c>
      <c r="M59" s="25">
        <f>[14]t_aea_pm25!L64</f>
        <v>11.804821238000001</v>
      </c>
      <c r="N59" s="25">
        <f>[14]t_aea_pm25!M64</f>
        <v>11.424349943999999</v>
      </c>
      <c r="O59" s="25">
        <f>[14]t_aea_pm25!N64</f>
        <v>8.2242739389999997</v>
      </c>
      <c r="P59" s="25">
        <f>[14]t_aea_pm25!O64</f>
        <v>7.8165807310000002</v>
      </c>
      <c r="Q59" s="25">
        <f>[14]t_aea_pm25!P64</f>
        <v>8.1058895419999999</v>
      </c>
    </row>
    <row r="60" spans="1:17" ht="15" customHeight="1" x14ac:dyDescent="0.3">
      <c r="A60" s="6" t="s">
        <v>87</v>
      </c>
      <c r="B60" s="6" t="s">
        <v>214</v>
      </c>
      <c r="C60" s="25">
        <f>[14]t_aea_pm25!B65</f>
        <v>0</v>
      </c>
      <c r="D60" s="25">
        <f>[14]t_aea_pm25!C65</f>
        <v>0</v>
      </c>
      <c r="E60" s="25">
        <f>[14]t_aea_pm25!D65</f>
        <v>0</v>
      </c>
      <c r="F60" s="25">
        <f>[14]t_aea_pm25!E65</f>
        <v>0</v>
      </c>
      <c r="G60" s="25">
        <f>[14]t_aea_pm25!F65</f>
        <v>0</v>
      </c>
      <c r="H60" s="25">
        <f>[14]t_aea_pm25!G65</f>
        <v>0</v>
      </c>
      <c r="I60" s="25">
        <f>[14]t_aea_pm25!H65</f>
        <v>0</v>
      </c>
      <c r="J60" s="25">
        <f>[14]t_aea_pm25!I65</f>
        <v>0</v>
      </c>
      <c r="K60" s="25">
        <f>[14]t_aea_pm25!J65</f>
        <v>0</v>
      </c>
      <c r="L60" s="25">
        <f>[14]t_aea_pm25!K65</f>
        <v>0</v>
      </c>
      <c r="M60" s="25">
        <f>[14]t_aea_pm25!L65</f>
        <v>0</v>
      </c>
      <c r="N60" s="25">
        <f>[14]t_aea_pm25!M65</f>
        <v>0</v>
      </c>
      <c r="O60" s="25">
        <f>[14]t_aea_pm25!N65</f>
        <v>0</v>
      </c>
      <c r="P60" s="25">
        <f>[14]t_aea_pm25!O65</f>
        <v>0</v>
      </c>
      <c r="Q60" s="25">
        <f>[14]t_aea_pm25!P65</f>
        <v>0</v>
      </c>
    </row>
    <row r="61" spans="1:17" ht="15" customHeight="1" x14ac:dyDescent="0.3">
      <c r="A61" s="6" t="s">
        <v>88</v>
      </c>
      <c r="B61" s="6"/>
      <c r="C61" s="25">
        <f>[14]t_aea_pm25!B66</f>
        <v>90.672333945999995</v>
      </c>
      <c r="D61" s="25">
        <f>[14]t_aea_pm25!C66</f>
        <v>94.229144147</v>
      </c>
      <c r="E61" s="25">
        <f>[14]t_aea_pm25!D66</f>
        <v>94.930007445000001</v>
      </c>
      <c r="F61" s="25">
        <f>[14]t_aea_pm25!E66</f>
        <v>84.891004296000006</v>
      </c>
      <c r="G61" s="25">
        <f>[14]t_aea_pm25!F66</f>
        <v>86.826868157000007</v>
      </c>
      <c r="H61" s="25">
        <f>[14]t_aea_pm25!G66</f>
        <v>83.459251289999997</v>
      </c>
      <c r="I61" s="25">
        <f>[14]t_aea_pm25!H66</f>
        <v>75.632863878999999</v>
      </c>
      <c r="J61" s="25">
        <f>[14]t_aea_pm25!I66</f>
        <v>77.138753534000003</v>
      </c>
      <c r="K61" s="25">
        <f>[14]t_aea_pm25!J66</f>
        <v>73.700460191000005</v>
      </c>
      <c r="L61" s="25">
        <f>[14]t_aea_pm25!K66</f>
        <v>72.705933122000005</v>
      </c>
      <c r="M61" s="25">
        <f>[14]t_aea_pm25!L66</f>
        <v>67.566989857999999</v>
      </c>
      <c r="N61" s="25">
        <f>[14]t_aea_pm25!M66</f>
        <v>67.819116162</v>
      </c>
      <c r="O61" s="25">
        <f>[14]t_aea_pm25!N66</f>
        <v>57.382720902999999</v>
      </c>
      <c r="P61" s="25">
        <f>[14]t_aea_pm25!O66</f>
        <v>53.727797199999998</v>
      </c>
      <c r="Q61" s="25">
        <f>[14]t_aea_pm25!P66</f>
        <v>57.800530827000003</v>
      </c>
    </row>
    <row r="62" spans="1:17" ht="15" customHeight="1" x14ac:dyDescent="0.3">
      <c r="A62" s="7" t="s">
        <v>89</v>
      </c>
      <c r="B62" s="6"/>
      <c r="C62" s="25">
        <f>[14]t_aea_pm25!B67</f>
        <v>70.600206865000004</v>
      </c>
      <c r="D62" s="25">
        <f>[14]t_aea_pm25!C67</f>
        <v>75.492164349000006</v>
      </c>
      <c r="E62" s="25">
        <f>[14]t_aea_pm25!D67</f>
        <v>75.610797852000005</v>
      </c>
      <c r="F62" s="25">
        <f>[14]t_aea_pm25!E67</f>
        <v>67.891953865000005</v>
      </c>
      <c r="G62" s="25">
        <f>[14]t_aea_pm25!F67</f>
        <v>69.890894777</v>
      </c>
      <c r="H62" s="25">
        <f>[14]t_aea_pm25!G67</f>
        <v>66.488535478000003</v>
      </c>
      <c r="I62" s="25">
        <f>[14]t_aea_pm25!H67</f>
        <v>59.382758594000002</v>
      </c>
      <c r="J62" s="25">
        <f>[14]t_aea_pm25!I67</f>
        <v>61.352917838000003</v>
      </c>
      <c r="K62" s="25">
        <f>[14]t_aea_pm25!J67</f>
        <v>58.467359375000001</v>
      </c>
      <c r="L62" s="25">
        <f>[14]t_aea_pm25!K67</f>
        <v>57.696203508000004</v>
      </c>
      <c r="M62" s="25">
        <f>[14]t_aea_pm25!L67</f>
        <v>54.252277501000002</v>
      </c>
      <c r="N62" s="25">
        <f>[14]t_aea_pm25!M67</f>
        <v>54.676996025000001</v>
      </c>
      <c r="O62" s="25">
        <f>[14]t_aea_pm25!N67</f>
        <v>46.059379675000002</v>
      </c>
      <c r="P62" s="25">
        <f>[14]t_aea_pm25!O67</f>
        <v>44.027028104999999</v>
      </c>
      <c r="Q62" s="25">
        <f>[14]t_aea_pm25!P67</f>
        <v>47.390251546999998</v>
      </c>
    </row>
    <row r="63" spans="1:17" ht="15" customHeight="1" x14ac:dyDescent="0.3">
      <c r="A63" s="6" t="s">
        <v>90</v>
      </c>
      <c r="B63" s="6" t="s">
        <v>91</v>
      </c>
      <c r="C63" s="25">
        <f>[14]t_aea_pm25!B68</f>
        <v>50.345698255999999</v>
      </c>
      <c r="D63" s="25">
        <f>[14]t_aea_pm25!C68</f>
        <v>56.548808762999997</v>
      </c>
      <c r="E63" s="25">
        <f>[14]t_aea_pm25!D68</f>
        <v>56.920428020000003</v>
      </c>
      <c r="F63" s="25">
        <f>[14]t_aea_pm25!E68</f>
        <v>51.303219562999999</v>
      </c>
      <c r="G63" s="25">
        <f>[14]t_aea_pm25!F68</f>
        <v>53.105270593</v>
      </c>
      <c r="H63" s="25">
        <f>[14]t_aea_pm25!G68</f>
        <v>50.664474945999999</v>
      </c>
      <c r="I63" s="25">
        <f>[14]t_aea_pm25!H68</f>
        <v>44.985521661</v>
      </c>
      <c r="J63" s="25">
        <f>[14]t_aea_pm25!I68</f>
        <v>45.870191032000001</v>
      </c>
      <c r="K63" s="25">
        <f>[14]t_aea_pm25!J68</f>
        <v>43.392231617</v>
      </c>
      <c r="L63" s="25">
        <f>[14]t_aea_pm25!K68</f>
        <v>43.438730145999997</v>
      </c>
      <c r="M63" s="25">
        <f>[14]t_aea_pm25!L68</f>
        <v>40.748112382000002</v>
      </c>
      <c r="N63" s="25">
        <f>[14]t_aea_pm25!M68</f>
        <v>42.631090829999998</v>
      </c>
      <c r="O63" s="25">
        <f>[14]t_aea_pm25!N68</f>
        <v>36.371711861000001</v>
      </c>
      <c r="P63" s="25">
        <f>[14]t_aea_pm25!O68</f>
        <v>34.883234281999997</v>
      </c>
      <c r="Q63" s="25">
        <f>[14]t_aea_pm25!P68</f>
        <v>37.973079304999999</v>
      </c>
    </row>
    <row r="64" spans="1:17" ht="15" customHeight="1" x14ac:dyDescent="0.3">
      <c r="A64" s="6" t="s">
        <v>92</v>
      </c>
      <c r="B64" s="6" t="s">
        <v>153</v>
      </c>
      <c r="C64" s="25">
        <f>[14]t_aea_pm25!B69</f>
        <v>20.254508607999998</v>
      </c>
      <c r="D64" s="25">
        <f>[14]t_aea_pm25!C69</f>
        <v>18.943355585999999</v>
      </c>
      <c r="E64" s="25">
        <f>[14]t_aea_pm25!D69</f>
        <v>18.690369831999998</v>
      </c>
      <c r="F64" s="25">
        <f>[14]t_aea_pm25!E69</f>
        <v>16.588734301999999</v>
      </c>
      <c r="G64" s="25">
        <f>[14]t_aea_pm25!F69</f>
        <v>16.785624185</v>
      </c>
      <c r="H64" s="25">
        <f>[14]t_aea_pm25!G69</f>
        <v>15.824060533000001</v>
      </c>
      <c r="I64" s="25">
        <f>[14]t_aea_pm25!H69</f>
        <v>14.397236933</v>
      </c>
      <c r="J64" s="25">
        <f>[14]t_aea_pm25!I69</f>
        <v>15.482726806000001</v>
      </c>
      <c r="K64" s="25">
        <f>[14]t_aea_pm25!J69</f>
        <v>15.075127757000001</v>
      </c>
      <c r="L64" s="25">
        <f>[14]t_aea_pm25!K69</f>
        <v>14.257473362000001</v>
      </c>
      <c r="M64" s="25">
        <f>[14]t_aea_pm25!L69</f>
        <v>13.504165119</v>
      </c>
      <c r="N64" s="25">
        <f>[14]t_aea_pm25!M69</f>
        <v>12.045905195</v>
      </c>
      <c r="O64" s="25">
        <f>[14]t_aea_pm25!N69</f>
        <v>9.6876678149999993</v>
      </c>
      <c r="P64" s="25">
        <f>[14]t_aea_pm25!O69</f>
        <v>9.1437938229999993</v>
      </c>
      <c r="Q64" s="25">
        <f>[14]t_aea_pm25!P69</f>
        <v>9.4171722419999995</v>
      </c>
    </row>
    <row r="65" spans="1:17" ht="15" customHeight="1" x14ac:dyDescent="0.3">
      <c r="A65" s="7" t="s">
        <v>93</v>
      </c>
      <c r="B65" s="6" t="s">
        <v>94</v>
      </c>
      <c r="C65" s="25">
        <f>[14]t_aea_pm25!B70</f>
        <v>2.5034532789999999</v>
      </c>
      <c r="D65" s="25">
        <f>[14]t_aea_pm25!C70</f>
        <v>2.241848923</v>
      </c>
      <c r="E65" s="25">
        <f>[14]t_aea_pm25!D70</f>
        <v>3.4526437560000001</v>
      </c>
      <c r="F65" s="25">
        <f>[14]t_aea_pm25!E70</f>
        <v>3.1680573769999998</v>
      </c>
      <c r="G65" s="25">
        <f>[14]t_aea_pm25!F70</f>
        <v>3.4684289060000002</v>
      </c>
      <c r="H65" s="25">
        <f>[14]t_aea_pm25!G70</f>
        <v>4.303635291</v>
      </c>
      <c r="I65" s="25">
        <f>[14]t_aea_pm25!H70</f>
        <v>4.4809673849999996</v>
      </c>
      <c r="J65" s="25">
        <f>[14]t_aea_pm25!I70</f>
        <v>4.2740106960000004</v>
      </c>
      <c r="K65" s="25">
        <f>[14]t_aea_pm25!J70</f>
        <v>3.8375090410000001</v>
      </c>
      <c r="L65" s="25">
        <f>[14]t_aea_pm25!K70</f>
        <v>4.0969099519999999</v>
      </c>
      <c r="M65" s="25">
        <f>[14]t_aea_pm25!L70</f>
        <v>3.1979878209999999</v>
      </c>
      <c r="N65" s="25">
        <f>[14]t_aea_pm25!M70</f>
        <v>3.1857430689999999</v>
      </c>
      <c r="O65" s="25">
        <f>[14]t_aea_pm25!N70</f>
        <v>3.5335947760000002</v>
      </c>
      <c r="P65" s="25">
        <f>[14]t_aea_pm25!O70</f>
        <v>2.532976391</v>
      </c>
      <c r="Q65" s="25">
        <f>[14]t_aea_pm25!P70</f>
        <v>2.978197786</v>
      </c>
    </row>
    <row r="66" spans="1:17" ht="15" customHeight="1" x14ac:dyDescent="0.3">
      <c r="A66" s="7" t="s">
        <v>95</v>
      </c>
      <c r="B66" s="6"/>
      <c r="C66" s="25">
        <f>[14]t_aea_pm25!B71</f>
        <v>17.568673802999999</v>
      </c>
      <c r="D66" s="25">
        <f>[14]t_aea_pm25!C71</f>
        <v>16.495130875000001</v>
      </c>
      <c r="E66" s="25">
        <f>[14]t_aea_pm25!D71</f>
        <v>15.866565837</v>
      </c>
      <c r="F66" s="25">
        <f>[14]t_aea_pm25!E71</f>
        <v>13.830993054</v>
      </c>
      <c r="G66" s="25">
        <f>[14]t_aea_pm25!F71</f>
        <v>13.467544474</v>
      </c>
      <c r="H66" s="25">
        <f>[14]t_aea_pm25!G71</f>
        <v>12.667080521000001</v>
      </c>
      <c r="I66" s="25">
        <f>[14]t_aea_pm25!H71</f>
        <v>11.7691379</v>
      </c>
      <c r="J66" s="25">
        <f>[14]t_aea_pm25!I71</f>
        <v>11.511825</v>
      </c>
      <c r="K66" s="25">
        <f>[14]t_aea_pm25!J71</f>
        <v>11.395591775</v>
      </c>
      <c r="L66" s="25">
        <f>[14]t_aea_pm25!K71</f>
        <v>10.912819662</v>
      </c>
      <c r="M66" s="25">
        <f>[14]t_aea_pm25!L71</f>
        <v>10.116724534999999</v>
      </c>
      <c r="N66" s="25">
        <f>[14]t_aea_pm25!M71</f>
        <v>9.9563770680000001</v>
      </c>
      <c r="O66" s="25">
        <f>[14]t_aea_pm25!N71</f>
        <v>7.7897464520000002</v>
      </c>
      <c r="P66" s="25">
        <f>[14]t_aea_pm25!O71</f>
        <v>7.167792704</v>
      </c>
      <c r="Q66" s="25">
        <f>[14]t_aea_pm25!P71</f>
        <v>7.4320814940000002</v>
      </c>
    </row>
    <row r="67" spans="1:17" ht="15" customHeight="1" x14ac:dyDescent="0.3">
      <c r="A67" s="6" t="s">
        <v>96</v>
      </c>
      <c r="B67" s="6" t="s">
        <v>97</v>
      </c>
      <c r="C67" s="25">
        <f>[14]t_aea_pm25!B72</f>
        <v>13.350830432</v>
      </c>
      <c r="D67" s="25">
        <f>[14]t_aea_pm25!C72</f>
        <v>10.341916293000001</v>
      </c>
      <c r="E67" s="25">
        <f>[14]t_aea_pm25!D72</f>
        <v>9.6736011709999996</v>
      </c>
      <c r="F67" s="25">
        <f>[14]t_aea_pm25!E72</f>
        <v>8.3375599670000007</v>
      </c>
      <c r="G67" s="25">
        <f>[14]t_aea_pm25!F72</f>
        <v>7.8342994089999998</v>
      </c>
      <c r="H67" s="25">
        <f>[14]t_aea_pm25!G72</f>
        <v>7.0913723549999998</v>
      </c>
      <c r="I67" s="25">
        <f>[14]t_aea_pm25!H72</f>
        <v>6.4649295560000004</v>
      </c>
      <c r="J67" s="25">
        <f>[14]t_aea_pm25!I72</f>
        <v>6.099781879</v>
      </c>
      <c r="K67" s="25">
        <f>[14]t_aea_pm25!J72</f>
        <v>6.0093735290000003</v>
      </c>
      <c r="L67" s="25">
        <f>[14]t_aea_pm25!K72</f>
        <v>5.5050302269999998</v>
      </c>
      <c r="M67" s="25">
        <f>[14]t_aea_pm25!L72</f>
        <v>4.944818615</v>
      </c>
      <c r="N67" s="25">
        <f>[14]t_aea_pm25!M72</f>
        <v>4.6298783080000003</v>
      </c>
      <c r="O67" s="25">
        <f>[14]t_aea_pm25!N72</f>
        <v>3.4521105099999998</v>
      </c>
      <c r="P67" s="25">
        <f>[14]t_aea_pm25!O72</f>
        <v>3.0935778890000001</v>
      </c>
      <c r="Q67" s="25">
        <f>[14]t_aea_pm25!P72</f>
        <v>3.138750699</v>
      </c>
    </row>
    <row r="68" spans="1:17" ht="15" customHeight="1" x14ac:dyDescent="0.3">
      <c r="A68" s="6" t="s">
        <v>98</v>
      </c>
      <c r="B68" s="6" t="s">
        <v>99</v>
      </c>
      <c r="C68" s="25">
        <f>[14]t_aea_pm25!B73</f>
        <v>4.2178433709999998</v>
      </c>
      <c r="D68" s="25">
        <f>[14]t_aea_pm25!C73</f>
        <v>6.1532145820000004</v>
      </c>
      <c r="E68" s="25">
        <f>[14]t_aea_pm25!D73</f>
        <v>6.192964666</v>
      </c>
      <c r="F68" s="25">
        <f>[14]t_aea_pm25!E73</f>
        <v>5.4934330869999997</v>
      </c>
      <c r="G68" s="25">
        <f>[14]t_aea_pm25!F73</f>
        <v>5.6332450649999997</v>
      </c>
      <c r="H68" s="25">
        <f>[14]t_aea_pm25!G73</f>
        <v>5.575708165</v>
      </c>
      <c r="I68" s="25">
        <f>[14]t_aea_pm25!H73</f>
        <v>5.3042083440000001</v>
      </c>
      <c r="J68" s="25">
        <f>[14]t_aea_pm25!I73</f>
        <v>5.412043122</v>
      </c>
      <c r="K68" s="25">
        <f>[14]t_aea_pm25!J73</f>
        <v>5.3862182470000004</v>
      </c>
      <c r="L68" s="25">
        <f>[14]t_aea_pm25!K73</f>
        <v>5.4077894349999998</v>
      </c>
      <c r="M68" s="25">
        <f>[14]t_aea_pm25!L73</f>
        <v>5.1719059200000004</v>
      </c>
      <c r="N68" s="25">
        <f>[14]t_aea_pm25!M73</f>
        <v>5.3264987599999998</v>
      </c>
      <c r="O68" s="25">
        <f>[14]t_aea_pm25!N73</f>
        <v>4.3376359420000004</v>
      </c>
      <c r="P68" s="25">
        <f>[14]t_aea_pm25!O73</f>
        <v>4.0742148150000004</v>
      </c>
      <c r="Q68" s="25">
        <f>[14]t_aea_pm25!P73</f>
        <v>4.2933307950000001</v>
      </c>
    </row>
    <row r="69" spans="1:17" ht="15" customHeight="1" x14ac:dyDescent="0.3">
      <c r="A69" s="6" t="s">
        <v>100</v>
      </c>
      <c r="B69" s="6"/>
      <c r="C69" s="25">
        <f>[14]t_aea_pm25!B74</f>
        <v>424.58637824599998</v>
      </c>
      <c r="D69" s="25">
        <f>[14]t_aea_pm25!C74</f>
        <v>380.796309329</v>
      </c>
      <c r="E69" s="25">
        <f>[14]t_aea_pm25!D74</f>
        <v>381.77490780699998</v>
      </c>
      <c r="F69" s="25">
        <f>[14]t_aea_pm25!E74</f>
        <v>328.69883498899998</v>
      </c>
      <c r="G69" s="25">
        <f>[14]t_aea_pm25!F74</f>
        <v>338.87230599200001</v>
      </c>
      <c r="H69" s="25">
        <f>[14]t_aea_pm25!G74</f>
        <v>306.66785835000002</v>
      </c>
      <c r="I69" s="25">
        <f>[14]t_aea_pm25!H74</f>
        <v>282.45586873000002</v>
      </c>
      <c r="J69" s="25">
        <f>[14]t_aea_pm25!I74</f>
        <v>277.30846386000002</v>
      </c>
      <c r="K69" s="25">
        <f>[14]t_aea_pm25!J74</f>
        <v>272.93245620099998</v>
      </c>
      <c r="L69" s="25">
        <f>[14]t_aea_pm25!K74</f>
        <v>257.43325852300001</v>
      </c>
      <c r="M69" s="25">
        <f>[14]t_aea_pm25!L74</f>
        <v>249.51864073900001</v>
      </c>
      <c r="N69" s="25">
        <f>[14]t_aea_pm25!M74</f>
        <v>239.57035056800001</v>
      </c>
      <c r="O69" s="25">
        <f>[14]t_aea_pm25!N74</f>
        <v>182.74529667499999</v>
      </c>
      <c r="P69" s="25">
        <f>[14]t_aea_pm25!O74</f>
        <v>161.080033805</v>
      </c>
      <c r="Q69" s="25">
        <f>[14]t_aea_pm25!P74</f>
        <v>165.765035302</v>
      </c>
    </row>
    <row r="70" spans="1:17" ht="15" customHeight="1" x14ac:dyDescent="0.3">
      <c r="A70" s="6" t="s">
        <v>101</v>
      </c>
      <c r="B70" s="6" t="s">
        <v>102</v>
      </c>
      <c r="C70" s="25">
        <f>[14]t_aea_pm25!B75</f>
        <v>343.84783469199999</v>
      </c>
      <c r="D70" s="25">
        <f>[14]t_aea_pm25!C75</f>
        <v>313.45877725899999</v>
      </c>
      <c r="E70" s="25">
        <f>[14]t_aea_pm25!D75</f>
        <v>315.32042288700001</v>
      </c>
      <c r="F70" s="25">
        <f>[14]t_aea_pm25!E75</f>
        <v>269.04976957999997</v>
      </c>
      <c r="G70" s="25">
        <f>[14]t_aea_pm25!F75</f>
        <v>279.35349767500003</v>
      </c>
      <c r="H70" s="25">
        <f>[14]t_aea_pm25!G75</f>
        <v>249.255486042</v>
      </c>
      <c r="I70" s="25">
        <f>[14]t_aea_pm25!H75</f>
        <v>228.214646488</v>
      </c>
      <c r="J70" s="25">
        <f>[14]t_aea_pm25!I75</f>
        <v>225.577346003</v>
      </c>
      <c r="K70" s="25">
        <f>[14]t_aea_pm25!J75</f>
        <v>222.47906394399999</v>
      </c>
      <c r="L70" s="25">
        <f>[14]t_aea_pm25!K75</f>
        <v>209.61915755999999</v>
      </c>
      <c r="M70" s="25">
        <f>[14]t_aea_pm25!L75</f>
        <v>201.17257152799999</v>
      </c>
      <c r="N70" s="25">
        <f>[14]t_aea_pm25!M75</f>
        <v>190.736590398</v>
      </c>
      <c r="O70" s="25">
        <f>[14]t_aea_pm25!N75</f>
        <v>140.34984415700001</v>
      </c>
      <c r="P70" s="25">
        <f>[14]t_aea_pm25!O75</f>
        <v>122.38492923</v>
      </c>
      <c r="Q70" s="25">
        <f>[14]t_aea_pm25!P75</f>
        <v>126.948545853</v>
      </c>
    </row>
    <row r="71" spans="1:17" ht="15" customHeight="1" x14ac:dyDescent="0.3">
      <c r="A71" s="6" t="s">
        <v>103</v>
      </c>
      <c r="B71" s="6" t="s">
        <v>104</v>
      </c>
      <c r="C71" s="25">
        <f>[14]t_aea_pm25!B76</f>
        <v>5.5670105249999997</v>
      </c>
      <c r="D71" s="25">
        <f>[14]t_aea_pm25!C76</f>
        <v>4.852428143</v>
      </c>
      <c r="E71" s="25">
        <f>[14]t_aea_pm25!D76</f>
        <v>4.6411935279999996</v>
      </c>
      <c r="F71" s="25">
        <f>[14]t_aea_pm25!E76</f>
        <v>3.752547028</v>
      </c>
      <c r="G71" s="25">
        <f>[14]t_aea_pm25!F76</f>
        <v>3.6258864489999998</v>
      </c>
      <c r="H71" s="25">
        <f>[14]t_aea_pm25!G76</f>
        <v>3.6487245110000002</v>
      </c>
      <c r="I71" s="25">
        <f>[14]t_aea_pm25!H76</f>
        <v>3.0759009329999998</v>
      </c>
      <c r="J71" s="25">
        <f>[14]t_aea_pm25!I76</f>
        <v>3.8784286290000001</v>
      </c>
      <c r="K71" s="25">
        <f>[14]t_aea_pm25!J76</f>
        <v>3.9198297520000001</v>
      </c>
      <c r="L71" s="25">
        <f>[14]t_aea_pm25!K76</f>
        <v>3.6852529540000001</v>
      </c>
      <c r="M71" s="25">
        <f>[14]t_aea_pm25!L76</f>
        <v>3.6601984729999999</v>
      </c>
      <c r="N71" s="25">
        <f>[14]t_aea_pm25!M76</f>
        <v>4.2415346659999997</v>
      </c>
      <c r="O71" s="25">
        <f>[14]t_aea_pm25!N76</f>
        <v>3.8302936679999999</v>
      </c>
      <c r="P71" s="25">
        <f>[14]t_aea_pm25!O76</f>
        <v>3.1647110550000002</v>
      </c>
      <c r="Q71" s="25">
        <f>[14]t_aea_pm25!P76</f>
        <v>2.9116086590000001</v>
      </c>
    </row>
    <row r="72" spans="1:17" ht="15" customHeight="1" x14ac:dyDescent="0.3">
      <c r="A72" s="6" t="s">
        <v>105</v>
      </c>
      <c r="B72" s="6" t="s">
        <v>106</v>
      </c>
      <c r="C72" s="25">
        <f>[14]t_aea_pm25!B77</f>
        <v>2.1157095950000002</v>
      </c>
      <c r="D72" s="25">
        <f>[14]t_aea_pm25!C77</f>
        <v>2.0012305339999998</v>
      </c>
      <c r="E72" s="25">
        <f>[14]t_aea_pm25!D77</f>
        <v>1.824114842</v>
      </c>
      <c r="F72" s="25">
        <f>[14]t_aea_pm25!E77</f>
        <v>1.4725170990000001</v>
      </c>
      <c r="G72" s="25">
        <f>[14]t_aea_pm25!F77</f>
        <v>1.4060859020000001</v>
      </c>
      <c r="H72" s="25">
        <f>[14]t_aea_pm25!G77</f>
        <v>1.271500493</v>
      </c>
      <c r="I72" s="25">
        <f>[14]t_aea_pm25!H77</f>
        <v>1.0130931359999999</v>
      </c>
      <c r="J72" s="25">
        <f>[14]t_aea_pm25!I77</f>
        <v>0.94798209600000005</v>
      </c>
      <c r="K72" s="25">
        <f>[14]t_aea_pm25!J77</f>
        <v>0.85722457299999999</v>
      </c>
      <c r="L72" s="25">
        <f>[14]t_aea_pm25!K77</f>
        <v>0.81122089500000005</v>
      </c>
      <c r="M72" s="25">
        <f>[14]t_aea_pm25!L77</f>
        <v>0.76964282299999998</v>
      </c>
      <c r="N72" s="25">
        <f>[14]t_aea_pm25!M77</f>
        <v>0.74781306599999997</v>
      </c>
      <c r="O72" s="25">
        <f>[14]t_aea_pm25!N77</f>
        <v>0.57587804200000003</v>
      </c>
      <c r="P72" s="25">
        <f>[14]t_aea_pm25!O77</f>
        <v>0.51199181400000005</v>
      </c>
      <c r="Q72" s="25">
        <f>[14]t_aea_pm25!P77</f>
        <v>0.51089155799999997</v>
      </c>
    </row>
    <row r="73" spans="1:17" ht="15" customHeight="1" x14ac:dyDescent="0.3">
      <c r="A73" s="6" t="s">
        <v>107</v>
      </c>
      <c r="B73" s="6" t="s">
        <v>108</v>
      </c>
      <c r="C73" s="25">
        <f>[14]t_aea_pm25!B78</f>
        <v>73.055823434000004</v>
      </c>
      <c r="D73" s="25">
        <f>[14]t_aea_pm25!C78</f>
        <v>60.483873394</v>
      </c>
      <c r="E73" s="25">
        <f>[14]t_aea_pm25!D78</f>
        <v>59.989176551</v>
      </c>
      <c r="F73" s="25">
        <f>[14]t_aea_pm25!E78</f>
        <v>54.424001281999999</v>
      </c>
      <c r="G73" s="25">
        <f>[14]t_aea_pm25!F78</f>
        <v>54.486835966999998</v>
      </c>
      <c r="H73" s="25">
        <f>[14]t_aea_pm25!G78</f>
        <v>52.492147305000003</v>
      </c>
      <c r="I73" s="25">
        <f>[14]t_aea_pm25!H78</f>
        <v>50.152228174000001</v>
      </c>
      <c r="J73" s="25">
        <f>[14]t_aea_pm25!I78</f>
        <v>46.904707131999999</v>
      </c>
      <c r="K73" s="25">
        <f>[14]t_aea_pm25!J78</f>
        <v>45.676337932999999</v>
      </c>
      <c r="L73" s="25">
        <f>[14]t_aea_pm25!K78</f>
        <v>43.317627113999997</v>
      </c>
      <c r="M73" s="25">
        <f>[14]t_aea_pm25!L78</f>
        <v>43.916227913999997</v>
      </c>
      <c r="N73" s="25">
        <f>[14]t_aea_pm25!M78</f>
        <v>43.844412439000003</v>
      </c>
      <c r="O73" s="25">
        <f>[14]t_aea_pm25!N78</f>
        <v>37.989280809</v>
      </c>
      <c r="P73" s="25">
        <f>[14]t_aea_pm25!O78</f>
        <v>35.018401705000002</v>
      </c>
      <c r="Q73" s="25">
        <f>[14]t_aea_pm25!P78</f>
        <v>35.393989232999999</v>
      </c>
    </row>
    <row r="74" spans="1:17" ht="15" customHeight="1" x14ac:dyDescent="0.3">
      <c r="A74" s="6" t="s">
        <v>109</v>
      </c>
      <c r="B74" s="6" t="s">
        <v>110</v>
      </c>
      <c r="C74" s="25">
        <f>[14]t_aea_pm25!B79</f>
        <v>138.15016346799999</v>
      </c>
      <c r="D74" s="25">
        <f>[14]t_aea_pm25!C79</f>
        <v>121.69018476399999</v>
      </c>
      <c r="E74" s="25">
        <f>[14]t_aea_pm25!D79</f>
        <v>115.847581697</v>
      </c>
      <c r="F74" s="25">
        <f>[14]t_aea_pm25!E79</f>
        <v>103.93594055</v>
      </c>
      <c r="G74" s="25">
        <f>[14]t_aea_pm25!F79</f>
        <v>102.480717062</v>
      </c>
      <c r="H74" s="25">
        <f>[14]t_aea_pm25!G79</f>
        <v>94.433350431999997</v>
      </c>
      <c r="I74" s="25">
        <f>[14]t_aea_pm25!H79</f>
        <v>88.853220583999999</v>
      </c>
      <c r="J74" s="25">
        <f>[14]t_aea_pm25!I79</f>
        <v>83.935482078999996</v>
      </c>
      <c r="K74" s="25">
        <f>[14]t_aea_pm25!J79</f>
        <v>77.909874427999995</v>
      </c>
      <c r="L74" s="25">
        <f>[14]t_aea_pm25!K79</f>
        <v>71.877333655000001</v>
      </c>
      <c r="M74" s="25">
        <f>[14]t_aea_pm25!L79</f>
        <v>71.149360771000005</v>
      </c>
      <c r="N74" s="25">
        <f>[14]t_aea_pm25!M79</f>
        <v>62.814292313000003</v>
      </c>
      <c r="O74" s="25">
        <f>[14]t_aea_pm25!N79</f>
        <v>57.253899904999997</v>
      </c>
      <c r="P74" s="25">
        <f>[14]t_aea_pm25!O79</f>
        <v>57.273873275</v>
      </c>
      <c r="Q74" s="25">
        <f>[14]t_aea_pm25!P79</f>
        <v>62.183920495000002</v>
      </c>
    </row>
    <row r="75" spans="1:17" ht="15" customHeight="1" x14ac:dyDescent="0.3">
      <c r="A75" s="6" t="s">
        <v>111</v>
      </c>
      <c r="B75" s="6" t="s">
        <v>112</v>
      </c>
      <c r="C75" s="25">
        <f>[14]t_aea_pm25!B80</f>
        <v>27.657387903</v>
      </c>
      <c r="D75" s="25">
        <f>[14]t_aea_pm25!C80</f>
        <v>27.436871353000001</v>
      </c>
      <c r="E75" s="25">
        <f>[14]t_aea_pm25!D80</f>
        <v>25.184398887</v>
      </c>
      <c r="F75" s="25">
        <f>[14]t_aea_pm25!E80</f>
        <v>22.398393971000001</v>
      </c>
      <c r="G75" s="25">
        <f>[14]t_aea_pm25!F80</f>
        <v>20.831115167</v>
      </c>
      <c r="H75" s="25">
        <f>[14]t_aea_pm25!G80</f>
        <v>18.952257074999999</v>
      </c>
      <c r="I75" s="25">
        <f>[14]t_aea_pm25!H80</f>
        <v>18.446975256999998</v>
      </c>
      <c r="J75" s="25">
        <f>[14]t_aea_pm25!I80</f>
        <v>19.618742907000001</v>
      </c>
      <c r="K75" s="25">
        <f>[14]t_aea_pm25!J80</f>
        <v>18.204283289999999</v>
      </c>
      <c r="L75" s="25">
        <f>[14]t_aea_pm25!K80</f>
        <v>17.930113278</v>
      </c>
      <c r="M75" s="25">
        <f>[14]t_aea_pm25!L80</f>
        <v>16.996403917999999</v>
      </c>
      <c r="N75" s="25">
        <f>[14]t_aea_pm25!M80</f>
        <v>14.490648789</v>
      </c>
      <c r="O75" s="25">
        <f>[14]t_aea_pm25!N80</f>
        <v>14.463921979</v>
      </c>
      <c r="P75" s="25">
        <f>[14]t_aea_pm25!O80</f>
        <v>13.243212515</v>
      </c>
      <c r="Q75" s="25">
        <f>[14]t_aea_pm25!P80</f>
        <v>17.838976821999999</v>
      </c>
    </row>
    <row r="76" spans="1:17" ht="15" customHeight="1" x14ac:dyDescent="0.3">
      <c r="A76" s="6" t="s">
        <v>113</v>
      </c>
      <c r="B76" s="6"/>
      <c r="C76" s="25">
        <f>[14]t_aea_pm25!B81</f>
        <v>62.871979596000003</v>
      </c>
      <c r="D76" s="25">
        <f>[14]t_aea_pm25!C81</f>
        <v>62.739519846</v>
      </c>
      <c r="E76" s="25">
        <f>[14]t_aea_pm25!D81</f>
        <v>61.576847213999997</v>
      </c>
      <c r="F76" s="25">
        <f>[14]t_aea_pm25!E81</f>
        <v>55.528818899999997</v>
      </c>
      <c r="G76" s="25">
        <f>[14]t_aea_pm25!F81</f>
        <v>57.434328661999999</v>
      </c>
      <c r="H76" s="25">
        <f>[14]t_aea_pm25!G81</f>
        <v>74.910798862999997</v>
      </c>
      <c r="I76" s="25">
        <f>[14]t_aea_pm25!H81</f>
        <v>47.432880836000002</v>
      </c>
      <c r="J76" s="25">
        <f>[14]t_aea_pm25!I81</f>
        <v>47.418612690000003</v>
      </c>
      <c r="K76" s="25">
        <f>[14]t_aea_pm25!J81</f>
        <v>44.589090622999997</v>
      </c>
      <c r="L76" s="25">
        <f>[14]t_aea_pm25!K81</f>
        <v>41.154987863999999</v>
      </c>
      <c r="M76" s="25">
        <f>[14]t_aea_pm25!L81</f>
        <v>39.393593791999997</v>
      </c>
      <c r="N76" s="25">
        <f>[14]t_aea_pm25!M81</f>
        <v>38.260393172999997</v>
      </c>
      <c r="O76" s="25">
        <f>[14]t_aea_pm25!N81</f>
        <v>32.758704946000002</v>
      </c>
      <c r="P76" s="25">
        <f>[14]t_aea_pm25!O81</f>
        <v>33.527135074999997</v>
      </c>
      <c r="Q76" s="25">
        <f>[14]t_aea_pm25!P81</f>
        <v>37.445341267000003</v>
      </c>
    </row>
    <row r="77" spans="1:17" ht="15" customHeight="1" x14ac:dyDescent="0.3">
      <c r="A77" s="6" t="s">
        <v>114</v>
      </c>
      <c r="B77" s="6" t="s">
        <v>115</v>
      </c>
      <c r="C77" s="25">
        <f>[14]t_aea_pm25!B82</f>
        <v>40.062905292000003</v>
      </c>
      <c r="D77" s="25">
        <f>[14]t_aea_pm25!C82</f>
        <v>42.099220498000001</v>
      </c>
      <c r="E77" s="25">
        <f>[14]t_aea_pm25!D82</f>
        <v>41.249336477999996</v>
      </c>
      <c r="F77" s="25">
        <f>[14]t_aea_pm25!E82</f>
        <v>36.748890783</v>
      </c>
      <c r="G77" s="25">
        <f>[14]t_aea_pm25!F82</f>
        <v>38.088064318999997</v>
      </c>
      <c r="H77" s="25">
        <f>[14]t_aea_pm25!G82</f>
        <v>48.155611178999997</v>
      </c>
      <c r="I77" s="25">
        <f>[14]t_aea_pm25!H82</f>
        <v>30.752228568</v>
      </c>
      <c r="J77" s="25">
        <f>[14]t_aea_pm25!I82</f>
        <v>30.992420741</v>
      </c>
      <c r="K77" s="25">
        <f>[14]t_aea_pm25!J82</f>
        <v>28.917454073999998</v>
      </c>
      <c r="L77" s="25">
        <f>[14]t_aea_pm25!K82</f>
        <v>26.397228685000002</v>
      </c>
      <c r="M77" s="25">
        <f>[14]t_aea_pm25!L82</f>
        <v>25.080752879999999</v>
      </c>
      <c r="N77" s="25">
        <f>[14]t_aea_pm25!M82</f>
        <v>24.302260802999999</v>
      </c>
      <c r="O77" s="25">
        <f>[14]t_aea_pm25!N82</f>
        <v>20.666375553000002</v>
      </c>
      <c r="P77" s="25">
        <f>[14]t_aea_pm25!O82</f>
        <v>21.062256347999998</v>
      </c>
      <c r="Q77" s="25">
        <f>[14]t_aea_pm25!P82</f>
        <v>24.221568422000001</v>
      </c>
    </row>
    <row r="78" spans="1:17" ht="15" customHeight="1" x14ac:dyDescent="0.3">
      <c r="A78" s="6" t="s">
        <v>116</v>
      </c>
      <c r="B78" s="6" t="s">
        <v>154</v>
      </c>
      <c r="C78" s="25">
        <f>[14]t_aea_pm25!B83</f>
        <v>22.809074304999999</v>
      </c>
      <c r="D78" s="25">
        <f>[14]t_aea_pm25!C83</f>
        <v>20.640299347999999</v>
      </c>
      <c r="E78" s="25">
        <f>[14]t_aea_pm25!D83</f>
        <v>20.327510736000001</v>
      </c>
      <c r="F78" s="25">
        <f>[14]t_aea_pm25!E83</f>
        <v>18.779928117000001</v>
      </c>
      <c r="G78" s="25">
        <f>[14]t_aea_pm25!F83</f>
        <v>19.346264343000001</v>
      </c>
      <c r="H78" s="25">
        <f>[14]t_aea_pm25!G83</f>
        <v>26.755187683999999</v>
      </c>
      <c r="I78" s="25">
        <f>[14]t_aea_pm25!H83</f>
        <v>16.680652267999999</v>
      </c>
      <c r="J78" s="25">
        <f>[14]t_aea_pm25!I83</f>
        <v>16.42619195</v>
      </c>
      <c r="K78" s="25">
        <f>[14]t_aea_pm25!J83</f>
        <v>15.671636549</v>
      </c>
      <c r="L78" s="25">
        <f>[14]t_aea_pm25!K83</f>
        <v>14.757759180000001</v>
      </c>
      <c r="M78" s="25">
        <f>[14]t_aea_pm25!L83</f>
        <v>14.312840912</v>
      </c>
      <c r="N78" s="25">
        <f>[14]t_aea_pm25!M83</f>
        <v>13.95813237</v>
      </c>
      <c r="O78" s="25">
        <f>[14]t_aea_pm25!N83</f>
        <v>12.092329393</v>
      </c>
      <c r="P78" s="25">
        <f>[14]t_aea_pm25!O83</f>
        <v>12.464878727</v>
      </c>
      <c r="Q78" s="25">
        <f>[14]t_aea_pm25!P83</f>
        <v>13.223772844999999</v>
      </c>
    </row>
    <row r="79" spans="1:17" ht="15" customHeight="1" x14ac:dyDescent="0.3">
      <c r="A79" s="6" t="s">
        <v>117</v>
      </c>
      <c r="B79" s="6"/>
      <c r="C79" s="25">
        <f>[14]t_aea_pm25!B84</f>
        <v>24.577539132999998</v>
      </c>
      <c r="D79" s="25">
        <f>[14]t_aea_pm25!C84</f>
        <v>24.610239536000002</v>
      </c>
      <c r="E79" s="25">
        <f>[14]t_aea_pm25!D84</f>
        <v>23.094755282000001</v>
      </c>
      <c r="F79" s="25">
        <f>[14]t_aea_pm25!E84</f>
        <v>20.833123982</v>
      </c>
      <c r="G79" s="25">
        <f>[14]t_aea_pm25!F84</f>
        <v>21.576769074000001</v>
      </c>
      <c r="H79" s="25">
        <f>[14]t_aea_pm25!G84</f>
        <v>18.554620758999999</v>
      </c>
      <c r="I79" s="25">
        <f>[14]t_aea_pm25!H84</f>
        <v>18.463785025</v>
      </c>
      <c r="J79" s="25">
        <f>[14]t_aea_pm25!I84</f>
        <v>17.548099390000001</v>
      </c>
      <c r="K79" s="25">
        <f>[14]t_aea_pm25!J84</f>
        <v>16.075082827999999</v>
      </c>
      <c r="L79" s="25">
        <f>[14]t_aea_pm25!K84</f>
        <v>17.410182051</v>
      </c>
      <c r="M79" s="25">
        <f>[14]t_aea_pm25!L84</f>
        <v>17.480115275999999</v>
      </c>
      <c r="N79" s="25">
        <f>[14]t_aea_pm25!M84</f>
        <v>16.863024701000001</v>
      </c>
      <c r="O79" s="25">
        <f>[14]t_aea_pm25!N84</f>
        <v>16.119717834999999</v>
      </c>
      <c r="P79" s="25">
        <f>[14]t_aea_pm25!O84</f>
        <v>15.052899935999999</v>
      </c>
      <c r="Q79" s="25">
        <f>[14]t_aea_pm25!P84</f>
        <v>14.204886611999999</v>
      </c>
    </row>
    <row r="80" spans="1:17" ht="15" customHeight="1" x14ac:dyDescent="0.3">
      <c r="A80" s="6" t="s">
        <v>118</v>
      </c>
      <c r="B80" s="6" t="s">
        <v>155</v>
      </c>
      <c r="C80" s="25">
        <f>[14]t_aea_pm25!B85</f>
        <v>11.49114484</v>
      </c>
      <c r="D80" s="25">
        <f>[14]t_aea_pm25!C85</f>
        <v>11.623945632</v>
      </c>
      <c r="E80" s="25">
        <f>[14]t_aea_pm25!D85</f>
        <v>10.910276912</v>
      </c>
      <c r="F80" s="25">
        <f>[14]t_aea_pm25!E85</f>
        <v>9.9039162269999999</v>
      </c>
      <c r="G80" s="25">
        <f>[14]t_aea_pm25!F85</f>
        <v>10.351837375000001</v>
      </c>
      <c r="H80" s="25">
        <f>[14]t_aea_pm25!G85</f>
        <v>9.0952589419999992</v>
      </c>
      <c r="I80" s="25">
        <f>[14]t_aea_pm25!H85</f>
        <v>9.0188633770000006</v>
      </c>
      <c r="J80" s="25">
        <f>[14]t_aea_pm25!I85</f>
        <v>8.6680362320000004</v>
      </c>
      <c r="K80" s="25">
        <f>[14]t_aea_pm25!J85</f>
        <v>8.1053704070000006</v>
      </c>
      <c r="L80" s="25">
        <f>[14]t_aea_pm25!K85</f>
        <v>8.8592496169999997</v>
      </c>
      <c r="M80" s="25">
        <f>[14]t_aea_pm25!L85</f>
        <v>8.8693535969999999</v>
      </c>
      <c r="N80" s="25">
        <f>[14]t_aea_pm25!M85</f>
        <v>8.4784245780000003</v>
      </c>
      <c r="O80" s="25">
        <f>[14]t_aea_pm25!N85</f>
        <v>8.7587444990000005</v>
      </c>
      <c r="P80" s="25">
        <f>[14]t_aea_pm25!O85</f>
        <v>8.1602883239999997</v>
      </c>
      <c r="Q80" s="25">
        <f>[14]t_aea_pm25!P85</f>
        <v>7.338372992</v>
      </c>
    </row>
    <row r="81" spans="1:17" ht="15" customHeight="1" x14ac:dyDescent="0.3">
      <c r="A81" s="6" t="s">
        <v>119</v>
      </c>
      <c r="B81" s="6" t="s">
        <v>120</v>
      </c>
      <c r="C81" s="25">
        <f>[14]t_aea_pm25!B86</f>
        <v>13.086394294</v>
      </c>
      <c r="D81" s="25">
        <f>[14]t_aea_pm25!C86</f>
        <v>12.986293903</v>
      </c>
      <c r="E81" s="25">
        <f>[14]t_aea_pm25!D86</f>
        <v>12.184478370000001</v>
      </c>
      <c r="F81" s="25">
        <f>[14]t_aea_pm25!E86</f>
        <v>10.929207755</v>
      </c>
      <c r="G81" s="25">
        <f>[14]t_aea_pm25!F86</f>
        <v>11.224931699000001</v>
      </c>
      <c r="H81" s="25">
        <f>[14]t_aea_pm25!G86</f>
        <v>9.4593618169999996</v>
      </c>
      <c r="I81" s="25">
        <f>[14]t_aea_pm25!H86</f>
        <v>9.4449216469999993</v>
      </c>
      <c r="J81" s="25">
        <f>[14]t_aea_pm25!I86</f>
        <v>8.8800631580000005</v>
      </c>
      <c r="K81" s="25">
        <f>[14]t_aea_pm25!J86</f>
        <v>7.9697124209999997</v>
      </c>
      <c r="L81" s="25">
        <f>[14]t_aea_pm25!K86</f>
        <v>8.5509324339999999</v>
      </c>
      <c r="M81" s="25">
        <f>[14]t_aea_pm25!L86</f>
        <v>8.6107616789999994</v>
      </c>
      <c r="N81" s="25">
        <f>[14]t_aea_pm25!M86</f>
        <v>8.3846001230000002</v>
      </c>
      <c r="O81" s="25">
        <f>[14]t_aea_pm25!N86</f>
        <v>7.3609733359999998</v>
      </c>
      <c r="P81" s="25">
        <f>[14]t_aea_pm25!O86</f>
        <v>6.8926116110000004</v>
      </c>
      <c r="Q81" s="25">
        <f>[14]t_aea_pm25!P86</f>
        <v>6.8665136200000001</v>
      </c>
    </row>
    <row r="82" spans="1:17" ht="15" customHeight="1" x14ac:dyDescent="0.3">
      <c r="A82" s="6" t="s">
        <v>121</v>
      </c>
      <c r="B82" s="6"/>
      <c r="C82" s="25">
        <f>[14]t_aea_pm25!B87</f>
        <v>28.769752685</v>
      </c>
      <c r="D82" s="25">
        <f>[14]t_aea_pm25!C87</f>
        <v>30.438484275</v>
      </c>
      <c r="E82" s="25">
        <f>[14]t_aea_pm25!D87</f>
        <v>28.576894239000001</v>
      </c>
      <c r="F82" s="25">
        <f>[14]t_aea_pm25!E87</f>
        <v>24.182592670999998</v>
      </c>
      <c r="G82" s="25">
        <f>[14]t_aea_pm25!F87</f>
        <v>24.693670581999999</v>
      </c>
      <c r="H82" s="25">
        <f>[14]t_aea_pm25!G87</f>
        <v>20.894483047000001</v>
      </c>
      <c r="I82" s="25">
        <f>[14]t_aea_pm25!H87</f>
        <v>20.061516210000001</v>
      </c>
      <c r="J82" s="25">
        <f>[14]t_aea_pm25!I87</f>
        <v>20.605097949000001</v>
      </c>
      <c r="K82" s="25">
        <f>[14]t_aea_pm25!J87</f>
        <v>19.594287673</v>
      </c>
      <c r="L82" s="25">
        <f>[14]t_aea_pm25!K87</f>
        <v>21.734705271999999</v>
      </c>
      <c r="M82" s="25">
        <f>[14]t_aea_pm25!L87</f>
        <v>22.343702497999999</v>
      </c>
      <c r="N82" s="25">
        <f>[14]t_aea_pm25!M87</f>
        <v>21.926734257</v>
      </c>
      <c r="O82" s="25">
        <f>[14]t_aea_pm25!N87</f>
        <v>15.326921058</v>
      </c>
      <c r="P82" s="25">
        <f>[14]t_aea_pm25!O87</f>
        <v>15.562937456</v>
      </c>
      <c r="Q82" s="25">
        <f>[14]t_aea_pm25!P87</f>
        <v>18.852301603000001</v>
      </c>
    </row>
    <row r="83" spans="1:17" ht="15" customHeight="1" x14ac:dyDescent="0.3">
      <c r="A83" s="6" t="s">
        <v>122</v>
      </c>
      <c r="B83" s="6" t="s">
        <v>123</v>
      </c>
      <c r="C83" s="25">
        <f>[14]t_aea_pm25!B88</f>
        <v>6.4968454290000004</v>
      </c>
      <c r="D83" s="25">
        <f>[14]t_aea_pm25!C88</f>
        <v>7.5168470779999996</v>
      </c>
      <c r="E83" s="25">
        <f>[14]t_aea_pm25!D88</f>
        <v>7.1935947130000004</v>
      </c>
      <c r="F83" s="25">
        <f>[14]t_aea_pm25!E88</f>
        <v>5.9870826250000002</v>
      </c>
      <c r="G83" s="25">
        <f>[14]t_aea_pm25!F88</f>
        <v>6.0828541400000002</v>
      </c>
      <c r="H83" s="25">
        <f>[14]t_aea_pm25!G88</f>
        <v>5.6032877709999998</v>
      </c>
      <c r="I83" s="25">
        <f>[14]t_aea_pm25!H88</f>
        <v>5.0258445610000004</v>
      </c>
      <c r="J83" s="25">
        <f>[14]t_aea_pm25!I88</f>
        <v>5.6353523560000003</v>
      </c>
      <c r="K83" s="25">
        <f>[14]t_aea_pm25!J88</f>
        <v>5.3848918880000003</v>
      </c>
      <c r="L83" s="25">
        <f>[14]t_aea_pm25!K88</f>
        <v>5.5129902560000001</v>
      </c>
      <c r="M83" s="25">
        <f>[14]t_aea_pm25!L88</f>
        <v>5.6198068409999999</v>
      </c>
      <c r="N83" s="25">
        <f>[14]t_aea_pm25!M88</f>
        <v>5.782124681</v>
      </c>
      <c r="O83" s="25">
        <f>[14]t_aea_pm25!N88</f>
        <v>2.7308255090000002</v>
      </c>
      <c r="P83" s="25">
        <f>[14]t_aea_pm25!O88</f>
        <v>3.1939205789999998</v>
      </c>
      <c r="Q83" s="25">
        <f>[14]t_aea_pm25!P88</f>
        <v>5.2261564570000001</v>
      </c>
    </row>
    <row r="84" spans="1:17" ht="15" customHeight="1" x14ac:dyDescent="0.3">
      <c r="A84" s="6" t="s">
        <v>124</v>
      </c>
      <c r="B84" s="6" t="s">
        <v>125</v>
      </c>
      <c r="C84" s="25">
        <f>[14]t_aea_pm25!B89</f>
        <v>3.147030424</v>
      </c>
      <c r="D84" s="25">
        <f>[14]t_aea_pm25!C89</f>
        <v>3.0343132530000001</v>
      </c>
      <c r="E84" s="25">
        <f>[14]t_aea_pm25!D89</f>
        <v>2.9738423219999999</v>
      </c>
      <c r="F84" s="25">
        <f>[14]t_aea_pm25!E89</f>
        <v>2.4019663410000001</v>
      </c>
      <c r="G84" s="25">
        <f>[14]t_aea_pm25!F89</f>
        <v>2.5397562260000002</v>
      </c>
      <c r="H84" s="25">
        <f>[14]t_aea_pm25!G89</f>
        <v>2.7104815960000002</v>
      </c>
      <c r="I84" s="25">
        <f>[14]t_aea_pm25!H89</f>
        <v>2.2902959119999999</v>
      </c>
      <c r="J84" s="25">
        <f>[14]t_aea_pm25!I89</f>
        <v>2.368200152</v>
      </c>
      <c r="K84" s="25">
        <f>[14]t_aea_pm25!J89</f>
        <v>2.0957130949999998</v>
      </c>
      <c r="L84" s="25">
        <f>[14]t_aea_pm25!K89</f>
        <v>2.0563564099999998</v>
      </c>
      <c r="M84" s="25">
        <f>[14]t_aea_pm25!L89</f>
        <v>1.8486905739999999</v>
      </c>
      <c r="N84" s="25">
        <f>[14]t_aea_pm25!M89</f>
        <v>1.6857828340000001</v>
      </c>
      <c r="O84" s="25">
        <f>[14]t_aea_pm25!N89</f>
        <v>1.503502146</v>
      </c>
      <c r="P84" s="25">
        <f>[14]t_aea_pm25!O89</f>
        <v>1.353476707</v>
      </c>
      <c r="Q84" s="25">
        <f>[14]t_aea_pm25!P89</f>
        <v>1.5107470890000001</v>
      </c>
    </row>
    <row r="85" spans="1:17" ht="15" customHeight="1" x14ac:dyDescent="0.3">
      <c r="A85" s="6" t="s">
        <v>126</v>
      </c>
      <c r="B85" s="6" t="s">
        <v>127</v>
      </c>
      <c r="C85" s="25">
        <f>[14]t_aea_pm25!B90</f>
        <v>19.125876831999999</v>
      </c>
      <c r="D85" s="25">
        <f>[14]t_aea_pm25!C90</f>
        <v>19.887323943999998</v>
      </c>
      <c r="E85" s="25">
        <f>[14]t_aea_pm25!D90</f>
        <v>18.409457203999999</v>
      </c>
      <c r="F85" s="25">
        <f>[14]t_aea_pm25!E90</f>
        <v>15.793543704999999</v>
      </c>
      <c r="G85" s="25">
        <f>[14]t_aea_pm25!F90</f>
        <v>16.071060215999999</v>
      </c>
      <c r="H85" s="25">
        <f>[14]t_aea_pm25!G90</f>
        <v>12.580713680000001</v>
      </c>
      <c r="I85" s="25">
        <f>[14]t_aea_pm25!H90</f>
        <v>12.745375738</v>
      </c>
      <c r="J85" s="25">
        <f>[14]t_aea_pm25!I90</f>
        <v>12.601545441000001</v>
      </c>
      <c r="K85" s="25">
        <f>[14]t_aea_pm25!J90</f>
        <v>12.113682690999999</v>
      </c>
      <c r="L85" s="25">
        <f>[14]t_aea_pm25!K90</f>
        <v>14.165358606</v>
      </c>
      <c r="M85" s="25">
        <f>[14]t_aea_pm25!L90</f>
        <v>14.875205083000001</v>
      </c>
      <c r="N85" s="25">
        <f>[14]t_aea_pm25!M90</f>
        <v>14.458826741999999</v>
      </c>
      <c r="O85" s="25">
        <f>[14]t_aea_pm25!N90</f>
        <v>11.092593403</v>
      </c>
      <c r="P85" s="25">
        <f>[14]t_aea_pm25!O90</f>
        <v>11.015540168999999</v>
      </c>
      <c r="Q85" s="25">
        <f>[14]t_aea_pm25!P90</f>
        <v>12.115398057</v>
      </c>
    </row>
    <row r="86" spans="1:17" ht="15" customHeight="1" x14ac:dyDescent="0.3">
      <c r="A86" s="6" t="s">
        <v>128</v>
      </c>
      <c r="B86" s="6" t="s">
        <v>129</v>
      </c>
      <c r="C86" s="26">
        <f>[14]t_aea_pm25!B91</f>
        <v>0.3780809</v>
      </c>
      <c r="D86" s="26">
        <f>[14]t_aea_pm25!C91</f>
        <v>0.323721494</v>
      </c>
      <c r="E86" s="26">
        <f>[14]t_aea_pm25!D91</f>
        <v>0.279044556</v>
      </c>
      <c r="F86" s="26">
        <f>[14]t_aea_pm25!E91</f>
        <v>0.19230213299999999</v>
      </c>
      <c r="G86" s="26">
        <f>[14]t_aea_pm25!F91</f>
        <v>0.18295150099999999</v>
      </c>
      <c r="H86" s="26">
        <f>[14]t_aea_pm25!G91</f>
        <v>0.18226662099999999</v>
      </c>
      <c r="I86" s="26">
        <f>[14]t_aea_pm25!H91</f>
        <v>0.34092897900000002</v>
      </c>
      <c r="J86" s="26">
        <f>[14]t_aea_pm25!I91</f>
        <v>0.37361664100000003</v>
      </c>
      <c r="K86" s="26">
        <f>[14]t_aea_pm25!J91</f>
        <v>0.67885071500000005</v>
      </c>
      <c r="L86" s="26">
        <f>[14]t_aea_pm25!K91</f>
        <v>0.75664656399999997</v>
      </c>
      <c r="M86" s="26">
        <f>[14]t_aea_pm25!L91</f>
        <v>0.72941424700000002</v>
      </c>
      <c r="N86" s="26">
        <f>[14]t_aea_pm25!M91</f>
        <v>0.71723628800000006</v>
      </c>
      <c r="O86" s="26">
        <f>[14]t_aea_pm25!N91</f>
        <v>0.68202576199999998</v>
      </c>
      <c r="P86" s="26">
        <f>[14]t_aea_pm25!O91</f>
        <v>0.80390321499999995</v>
      </c>
      <c r="Q86" s="26">
        <f>[14]t_aea_pm25!P91</f>
        <v>0.66805553600000001</v>
      </c>
    </row>
    <row r="87" spans="1:17" ht="15" customHeight="1" x14ac:dyDescent="0.3">
      <c r="A87" s="6" t="s">
        <v>130</v>
      </c>
      <c r="B87" s="6" t="s">
        <v>131</v>
      </c>
      <c r="C87" s="26">
        <f>[14]t_aea_pm25!B92</f>
        <v>0</v>
      </c>
      <c r="D87" s="26">
        <f>[14]t_aea_pm25!C92</f>
        <v>0</v>
      </c>
      <c r="E87" s="26">
        <f>[14]t_aea_pm25!D92</f>
        <v>0</v>
      </c>
      <c r="F87" s="26">
        <f>[14]t_aea_pm25!E92</f>
        <v>0</v>
      </c>
      <c r="G87" s="26">
        <f>[14]t_aea_pm25!F92</f>
        <v>0</v>
      </c>
      <c r="H87" s="26">
        <f>[14]t_aea_pm25!G92</f>
        <v>0</v>
      </c>
      <c r="I87" s="26">
        <f>[14]t_aea_pm25!H92</f>
        <v>0</v>
      </c>
      <c r="J87" s="26">
        <f>[14]t_aea_pm25!I92</f>
        <v>0</v>
      </c>
      <c r="K87" s="26">
        <f>[14]t_aea_pm25!J92</f>
        <v>0</v>
      </c>
      <c r="L87" s="26">
        <f>[14]t_aea_pm25!K92</f>
        <v>0</v>
      </c>
      <c r="M87" s="26">
        <f>[14]t_aea_pm25!L92</f>
        <v>0</v>
      </c>
      <c r="N87" s="26">
        <f>[14]t_aea_pm25!M92</f>
        <v>0</v>
      </c>
      <c r="O87" s="26">
        <f>[14]t_aea_pm25!N92</f>
        <v>0</v>
      </c>
      <c r="P87" s="26">
        <f>[14]t_aea_pm25!O92</f>
        <v>0</v>
      </c>
      <c r="Q87" s="26">
        <f>[14]t_aea_pm25!P92</f>
        <v>0</v>
      </c>
    </row>
    <row r="88" spans="1:17" ht="15" customHeight="1" x14ac:dyDescent="0.3">
      <c r="A88" s="8" t="s">
        <v>132</v>
      </c>
      <c r="B88" s="8"/>
      <c r="C88" s="27">
        <f>[14]t_aea_pm25!B93</f>
        <v>17002.049164660999</v>
      </c>
      <c r="D88" s="27">
        <f>[14]t_aea_pm25!C93</f>
        <v>17808.747849282001</v>
      </c>
      <c r="E88" s="27">
        <f>[14]t_aea_pm25!D93</f>
        <v>18704.319441108</v>
      </c>
      <c r="F88" s="27">
        <f>[14]t_aea_pm25!E93</f>
        <v>13993.016442822</v>
      </c>
      <c r="G88" s="27">
        <f>[14]t_aea_pm25!F93</f>
        <v>15332.393707966001</v>
      </c>
      <c r="H88" s="27">
        <f>[14]t_aea_pm25!G93</f>
        <v>16375.854584807999</v>
      </c>
      <c r="I88" s="27">
        <f>[14]t_aea_pm25!H93</f>
        <v>12003.685739983001</v>
      </c>
      <c r="J88" s="27">
        <f>[14]t_aea_pm25!I93</f>
        <v>12790.208545089001</v>
      </c>
      <c r="K88" s="27">
        <f>[14]t_aea_pm25!J93</f>
        <v>13016.239940382</v>
      </c>
      <c r="L88" s="27">
        <f>[14]t_aea_pm25!K93</f>
        <v>11738.321399326</v>
      </c>
      <c r="M88" s="27">
        <f>[14]t_aea_pm25!L93</f>
        <v>10841.127743145</v>
      </c>
      <c r="N88" s="27">
        <f>[14]t_aea_pm25!M93</f>
        <v>10258.031992239999</v>
      </c>
      <c r="O88" s="27">
        <f>[14]t_aea_pm25!N93</f>
        <v>8932.0389129089999</v>
      </c>
      <c r="P88" s="27">
        <f>[14]t_aea_pm25!O93</f>
        <v>10539.552202928</v>
      </c>
      <c r="Q88" s="27">
        <f>[14]t_aea_pm25!P93</f>
        <v>9641.4836592709999</v>
      </c>
    </row>
    <row r="89" spans="1:17" ht="15" customHeight="1" x14ac:dyDescent="0.3">
      <c r="A89" s="3"/>
      <c r="B89" s="45" t="s">
        <v>133</v>
      </c>
      <c r="C89" s="25">
        <f>[14]t_aea_pm25!B94</f>
        <v>3720.6986589180001</v>
      </c>
      <c r="D89" s="25">
        <f>[14]t_aea_pm25!C94</f>
        <v>3711.4935278449998</v>
      </c>
      <c r="E89" s="25">
        <f>[14]t_aea_pm25!D94</f>
        <v>3591.52094919</v>
      </c>
      <c r="F89" s="25">
        <f>[14]t_aea_pm25!E94</f>
        <v>3099.4849915200002</v>
      </c>
      <c r="G89" s="25">
        <f>[14]t_aea_pm25!F94</f>
        <v>3084.8002377950002</v>
      </c>
      <c r="H89" s="25">
        <f>[14]t_aea_pm25!G94</f>
        <v>2648.7986982980001</v>
      </c>
      <c r="I89" s="25">
        <f>[14]t_aea_pm25!H94</f>
        <v>2342.6267507570001</v>
      </c>
      <c r="J89" s="25">
        <f>[14]t_aea_pm25!I94</f>
        <v>2162.9029108190002</v>
      </c>
      <c r="K89" s="25">
        <f>[14]t_aea_pm25!J94</f>
        <v>1964.402322659</v>
      </c>
      <c r="L89" s="25">
        <f>[14]t_aea_pm25!K94</f>
        <v>1775.18014249</v>
      </c>
      <c r="M89" s="25">
        <f>[14]t_aea_pm25!L94</f>
        <v>1597.5577868509999</v>
      </c>
      <c r="N89" s="25">
        <f>[14]t_aea_pm25!M94</f>
        <v>1491.294944755</v>
      </c>
      <c r="O89" s="25">
        <f>[14]t_aea_pm25!N94</f>
        <v>1068.2234338149999</v>
      </c>
      <c r="P89" s="25">
        <f>[14]t_aea_pm25!O94</f>
        <v>1114.8113510109999</v>
      </c>
      <c r="Q89" s="25">
        <f>[14]t_aea_pm25!P94</f>
        <v>1183.920447625</v>
      </c>
    </row>
    <row r="90" spans="1:17" ht="15" customHeight="1" x14ac:dyDescent="0.3">
      <c r="A90" s="3"/>
      <c r="B90" s="45" t="s">
        <v>134</v>
      </c>
      <c r="C90" s="25">
        <f>[14]t_aea_pm25!B95</f>
        <v>10898.780685375001</v>
      </c>
      <c r="D90" s="25">
        <f>[14]t_aea_pm25!C95</f>
        <v>11537.074575770001</v>
      </c>
      <c r="E90" s="25">
        <f>[14]t_aea_pm25!D95</f>
        <v>12597.319400244</v>
      </c>
      <c r="F90" s="25">
        <f>[14]t_aea_pm25!E95</f>
        <v>8930.9281578579994</v>
      </c>
      <c r="G90" s="25">
        <f>[14]t_aea_pm25!F95</f>
        <v>10035.793816965999</v>
      </c>
      <c r="H90" s="25">
        <f>[14]t_aea_pm25!G95</f>
        <v>11409.410084040001</v>
      </c>
      <c r="I90" s="25">
        <f>[14]t_aea_pm25!H95</f>
        <v>7831.019721654</v>
      </c>
      <c r="J90" s="25">
        <f>[14]t_aea_pm25!I95</f>
        <v>8725.5983618819992</v>
      </c>
      <c r="K90" s="25">
        <f>[14]t_aea_pm25!J95</f>
        <v>9131.231144419</v>
      </c>
      <c r="L90" s="25">
        <f>[14]t_aea_pm25!K95</f>
        <v>8249.9161071889994</v>
      </c>
      <c r="M90" s="25">
        <f>[14]t_aea_pm25!L95</f>
        <v>7668.5607316980004</v>
      </c>
      <c r="N90" s="25">
        <f>[14]t_aea_pm25!M95</f>
        <v>7213.9199164109996</v>
      </c>
      <c r="O90" s="25">
        <f>[14]t_aea_pm25!N95</f>
        <v>6410.2084574990004</v>
      </c>
      <c r="P90" s="25">
        <f>[14]t_aea_pm25!O95</f>
        <v>7749.1720771219998</v>
      </c>
      <c r="Q90" s="25">
        <f>[14]t_aea_pm25!P95</f>
        <v>7083.4617060800001</v>
      </c>
    </row>
    <row r="91" spans="1:17" ht="15" customHeight="1" thickBot="1" x14ac:dyDescent="0.35">
      <c r="A91" s="4"/>
      <c r="B91" s="46" t="s">
        <v>135</v>
      </c>
      <c r="C91" s="25">
        <f>[14]t_aea_pm25!B96</f>
        <v>2382.5698203689999</v>
      </c>
      <c r="D91" s="25">
        <f>[14]t_aea_pm25!C96</f>
        <v>2560.1797456670001</v>
      </c>
      <c r="E91" s="25">
        <f>[14]t_aea_pm25!D96</f>
        <v>2515.4790916739998</v>
      </c>
      <c r="F91" s="25">
        <f>[14]t_aea_pm25!E96</f>
        <v>1962.603293444</v>
      </c>
      <c r="G91" s="25">
        <f>[14]t_aea_pm25!F96</f>
        <v>2211.7996532060001</v>
      </c>
      <c r="H91" s="25">
        <f>[14]t_aea_pm25!G96</f>
        <v>2317.645802471</v>
      </c>
      <c r="I91" s="25">
        <f>[14]t_aea_pm25!H96</f>
        <v>1830.039267573</v>
      </c>
      <c r="J91" s="25">
        <f>[14]t_aea_pm25!I96</f>
        <v>1901.7072723880001</v>
      </c>
      <c r="K91" s="25">
        <f>[14]t_aea_pm25!J96</f>
        <v>1920.606473304</v>
      </c>
      <c r="L91" s="25">
        <f>[14]t_aea_pm25!K96</f>
        <v>1713.2251496470001</v>
      </c>
      <c r="M91" s="25">
        <f>[14]t_aea_pm25!L96</f>
        <v>1575.009224596</v>
      </c>
      <c r="N91" s="25">
        <f>[14]t_aea_pm25!M96</f>
        <v>1552.8171310739999</v>
      </c>
      <c r="O91" s="25">
        <f>[14]t_aea_pm25!N96</f>
        <v>1453.6070215950001</v>
      </c>
      <c r="P91" s="25">
        <f>[14]t_aea_pm25!O96</f>
        <v>1675.5687747950001</v>
      </c>
      <c r="Q91" s="25">
        <f>[14]t_aea_pm25!P96</f>
        <v>1374.101505566</v>
      </c>
    </row>
    <row r="92" spans="1:17" ht="15" customHeight="1" thickTop="1" thickBot="1" x14ac:dyDescent="0.35">
      <c r="A92" s="9" t="s">
        <v>136</v>
      </c>
      <c r="B92" s="9"/>
      <c r="C92" s="28">
        <f>[14]t_aea_pm25!B97</f>
        <v>31366.191585793</v>
      </c>
      <c r="D92" s="28">
        <f>[14]t_aea_pm25!C97</f>
        <v>28220.703689976999</v>
      </c>
      <c r="E92" s="28">
        <f>[14]t_aea_pm25!D97</f>
        <v>30402.390157942002</v>
      </c>
      <c r="F92" s="28">
        <f>[14]t_aea_pm25!E97</f>
        <v>24056.546608910001</v>
      </c>
      <c r="G92" s="28">
        <f>[14]t_aea_pm25!F97</f>
        <v>24840.450478821</v>
      </c>
      <c r="H92" s="28">
        <f>[14]t_aea_pm25!G97</f>
        <v>25368.283242805999</v>
      </c>
      <c r="I92" s="28">
        <f>[14]t_aea_pm25!H97</f>
        <v>20521.854118941999</v>
      </c>
      <c r="J92" s="28">
        <f>[14]t_aea_pm25!I97</f>
        <v>21661.681121492002</v>
      </c>
      <c r="K92" s="28">
        <f>[14]t_aea_pm25!J97</f>
        <v>21591.315382502002</v>
      </c>
      <c r="L92" s="28">
        <f>[14]t_aea_pm25!K97</f>
        <v>20038.112322976998</v>
      </c>
      <c r="M92" s="28">
        <f>[14]t_aea_pm25!L97</f>
        <v>18930.773429977999</v>
      </c>
      <c r="N92" s="28">
        <f>[14]t_aea_pm25!M97</f>
        <v>18210.832608469002</v>
      </c>
      <c r="O92" s="28">
        <f>[14]t_aea_pm25!N97</f>
        <v>16745.286642087998</v>
      </c>
      <c r="P92" s="28">
        <f>[14]t_aea_pm25!O97</f>
        <v>18129.837137795999</v>
      </c>
      <c r="Q92" s="28">
        <f>[14]t_aea_pm25!P97</f>
        <v>17019.986900109001</v>
      </c>
    </row>
    <row r="93" spans="1:17" ht="15" customHeight="1" thickTop="1" x14ac:dyDescent="0.3">
      <c r="A93" s="3"/>
      <c r="B93" s="11" t="s">
        <v>137</v>
      </c>
      <c r="C93" s="25">
        <f>[14]t_aea_pm25!B98</f>
        <v>849.12369672099999</v>
      </c>
      <c r="D93" s="25">
        <f>[14]t_aea_pm25!C98</f>
        <v>868.08916487199997</v>
      </c>
      <c r="E93" s="25">
        <f>[14]t_aea_pm25!D98</f>
        <v>889.09724039399998</v>
      </c>
      <c r="F93" s="25">
        <f>[14]t_aea_pm25!E98</f>
        <v>749.551298503</v>
      </c>
      <c r="G93" s="25">
        <f>[14]t_aea_pm25!F98</f>
        <v>688.22008102999996</v>
      </c>
      <c r="H93" s="25">
        <f>[14]t_aea_pm25!G98</f>
        <v>601.304903438</v>
      </c>
      <c r="I93" s="25">
        <f>[14]t_aea_pm25!H98</f>
        <v>553.44055135600001</v>
      </c>
      <c r="J93" s="25">
        <f>[14]t_aea_pm25!I98</f>
        <v>525.82368542500001</v>
      </c>
      <c r="K93" s="25">
        <f>[14]t_aea_pm25!J98</f>
        <v>514.144424254</v>
      </c>
      <c r="L93" s="25">
        <f>[14]t_aea_pm25!K98</f>
        <v>577.40365709100001</v>
      </c>
      <c r="M93" s="25">
        <f>[14]t_aea_pm25!L98</f>
        <v>573.62479707800003</v>
      </c>
      <c r="N93" s="25">
        <f>[14]t_aea_pm25!M98</f>
        <v>541.36674810199997</v>
      </c>
      <c r="O93" s="25">
        <f>[14]t_aea_pm25!N98</f>
        <v>441.06742963699998</v>
      </c>
      <c r="P93" s="25">
        <f>[14]t_aea_pm25!O98</f>
        <v>426.04895332199999</v>
      </c>
      <c r="Q93" s="25">
        <f>[14]t_aea_pm25!P98</f>
        <v>440.981746047</v>
      </c>
    </row>
    <row r="94" spans="1:17" ht="15" customHeight="1" x14ac:dyDescent="0.3">
      <c r="A94" s="16" t="s">
        <v>138</v>
      </c>
      <c r="B94" s="1" t="s">
        <v>139</v>
      </c>
      <c r="C94" s="25">
        <f>[14]t_aea_pm25!B99</f>
        <v>0</v>
      </c>
      <c r="D94" s="25">
        <f>[14]t_aea_pm25!C99</f>
        <v>0</v>
      </c>
      <c r="E94" s="25">
        <f>[14]t_aea_pm25!D99</f>
        <v>0</v>
      </c>
      <c r="F94" s="25">
        <f>[14]t_aea_pm25!E99</f>
        <v>0</v>
      </c>
      <c r="G94" s="25">
        <f>[14]t_aea_pm25!F99</f>
        <v>0</v>
      </c>
      <c r="H94" s="25">
        <f>[14]t_aea_pm25!G99</f>
        <v>0</v>
      </c>
      <c r="I94" s="25">
        <f>[14]t_aea_pm25!H99</f>
        <v>0</v>
      </c>
      <c r="J94" s="25">
        <f>[14]t_aea_pm25!I99</f>
        <v>0</v>
      </c>
      <c r="K94" s="25">
        <f>[14]t_aea_pm25!J99</f>
        <v>0</v>
      </c>
      <c r="L94" s="25">
        <f>[14]t_aea_pm25!K99</f>
        <v>0</v>
      </c>
      <c r="M94" s="25">
        <f>[14]t_aea_pm25!L99</f>
        <v>0</v>
      </c>
      <c r="N94" s="25">
        <f>[14]t_aea_pm25!M99</f>
        <v>0</v>
      </c>
      <c r="O94" s="25">
        <f>[14]t_aea_pm25!N99</f>
        <v>0</v>
      </c>
      <c r="P94" s="25">
        <f>[14]t_aea_pm25!O99</f>
        <v>0</v>
      </c>
      <c r="Q94" s="25">
        <f>[14]t_aea_pm25!P99</f>
        <v>0</v>
      </c>
    </row>
    <row r="95" spans="1:17" ht="15" customHeight="1" x14ac:dyDescent="0.3">
      <c r="A95" s="16" t="s">
        <v>138</v>
      </c>
      <c r="B95" s="1" t="s">
        <v>140</v>
      </c>
      <c r="C95" s="25">
        <f>[14]t_aea_pm25!B100</f>
        <v>651.41</v>
      </c>
      <c r="D95" s="25">
        <f>[14]t_aea_pm25!C100</f>
        <v>708.08</v>
      </c>
      <c r="E95" s="25">
        <f>[14]t_aea_pm25!D100</f>
        <v>721.74</v>
      </c>
      <c r="F95" s="25">
        <f>[14]t_aea_pm25!E100</f>
        <v>597.48</v>
      </c>
      <c r="G95" s="25">
        <f>[14]t_aea_pm25!F100</f>
        <v>555.9</v>
      </c>
      <c r="H95" s="25">
        <f>[14]t_aea_pm25!G100</f>
        <v>474.01</v>
      </c>
      <c r="I95" s="25">
        <f>[14]t_aea_pm25!H100</f>
        <v>431.66</v>
      </c>
      <c r="J95" s="25">
        <f>[14]t_aea_pm25!I100</f>
        <v>413.3</v>
      </c>
      <c r="K95" s="25">
        <f>[14]t_aea_pm25!J100</f>
        <v>406.7</v>
      </c>
      <c r="L95" s="25">
        <f>[14]t_aea_pm25!K100</f>
        <v>476.71</v>
      </c>
      <c r="M95" s="25">
        <f>[14]t_aea_pm25!L100</f>
        <v>453.05</v>
      </c>
      <c r="N95" s="25">
        <f>[14]t_aea_pm25!M100</f>
        <v>424.63</v>
      </c>
      <c r="O95" s="25">
        <f>[14]t_aea_pm25!N100</f>
        <v>329.94</v>
      </c>
      <c r="P95" s="25">
        <f>[14]t_aea_pm25!O100</f>
        <v>321.3</v>
      </c>
      <c r="Q95" s="25">
        <f>[14]t_aea_pm25!P100</f>
        <v>334.63</v>
      </c>
    </row>
    <row r="96" spans="1:17" ht="15" customHeight="1" x14ac:dyDescent="0.3">
      <c r="A96" s="16" t="s">
        <v>138</v>
      </c>
      <c r="B96" s="1" t="s">
        <v>141</v>
      </c>
      <c r="C96" s="25">
        <f>[14]t_aea_pm25!B101</f>
        <v>197.71369672099999</v>
      </c>
      <c r="D96" s="25">
        <f>[14]t_aea_pm25!C101</f>
        <v>160.00916487200001</v>
      </c>
      <c r="E96" s="25">
        <f>[14]t_aea_pm25!D101</f>
        <v>167.357240394</v>
      </c>
      <c r="F96" s="25">
        <f>[14]t_aea_pm25!E101</f>
        <v>152.07129850300001</v>
      </c>
      <c r="G96" s="25">
        <f>[14]t_aea_pm25!F101</f>
        <v>132.32008103000001</v>
      </c>
      <c r="H96" s="25">
        <f>[14]t_aea_pm25!G101</f>
        <v>127.29490343800001</v>
      </c>
      <c r="I96" s="25">
        <f>[14]t_aea_pm25!H101</f>
        <v>121.780551356</v>
      </c>
      <c r="J96" s="25">
        <f>[14]t_aea_pm25!I101</f>
        <v>112.523685425</v>
      </c>
      <c r="K96" s="25">
        <f>[14]t_aea_pm25!J101</f>
        <v>107.444424254</v>
      </c>
      <c r="L96" s="25">
        <f>[14]t_aea_pm25!K101</f>
        <v>100.69365709100001</v>
      </c>
      <c r="M96" s="25">
        <f>[14]t_aea_pm25!L101</f>
        <v>120.574797078</v>
      </c>
      <c r="N96" s="25">
        <f>[14]t_aea_pm25!M101</f>
        <v>116.73674810200001</v>
      </c>
      <c r="O96" s="25">
        <f>[14]t_aea_pm25!N101</f>
        <v>111.12742963700001</v>
      </c>
      <c r="P96" s="25">
        <f>[14]t_aea_pm25!O101</f>
        <v>104.74895332200001</v>
      </c>
      <c r="Q96" s="25">
        <f>[14]t_aea_pm25!P101</f>
        <v>106.35174604700001</v>
      </c>
    </row>
    <row r="97" spans="1:17" ht="15" customHeight="1" x14ac:dyDescent="0.3">
      <c r="A97" s="16" t="s">
        <v>138</v>
      </c>
      <c r="B97" s="1" t="s">
        <v>142</v>
      </c>
      <c r="C97" s="25">
        <f>[14]t_aea_pm25!B102</f>
        <v>0</v>
      </c>
      <c r="D97" s="25">
        <f>[14]t_aea_pm25!C102</f>
        <v>0</v>
      </c>
      <c r="E97" s="25">
        <f>[14]t_aea_pm25!D102</f>
        <v>0</v>
      </c>
      <c r="F97" s="25">
        <f>[14]t_aea_pm25!E102</f>
        <v>0</v>
      </c>
      <c r="G97" s="25">
        <f>[14]t_aea_pm25!F102</f>
        <v>0</v>
      </c>
      <c r="H97" s="25">
        <f>[14]t_aea_pm25!G102</f>
        <v>0</v>
      </c>
      <c r="I97" s="25">
        <f>[14]t_aea_pm25!H102</f>
        <v>0</v>
      </c>
      <c r="J97" s="25">
        <f>[14]t_aea_pm25!I102</f>
        <v>0</v>
      </c>
      <c r="K97" s="25">
        <f>[14]t_aea_pm25!J102</f>
        <v>0</v>
      </c>
      <c r="L97" s="25">
        <f>[14]t_aea_pm25!K102</f>
        <v>0</v>
      </c>
      <c r="M97" s="25">
        <f>[14]t_aea_pm25!L102</f>
        <v>0</v>
      </c>
      <c r="N97" s="25">
        <f>[14]t_aea_pm25!M102</f>
        <v>0</v>
      </c>
      <c r="O97" s="25">
        <f>[14]t_aea_pm25!N102</f>
        <v>0</v>
      </c>
      <c r="P97" s="25">
        <f>[14]t_aea_pm25!O102</f>
        <v>0</v>
      </c>
      <c r="Q97" s="25">
        <f>[14]t_aea_pm25!P102</f>
        <v>0</v>
      </c>
    </row>
    <row r="98" spans="1:17" ht="15" customHeight="1" x14ac:dyDescent="0.3">
      <c r="A98" s="17"/>
      <c r="B98" s="11" t="s">
        <v>143</v>
      </c>
      <c r="C98" s="25">
        <f>[14]t_aea_pm25!B103</f>
        <v>970.633002971</v>
      </c>
      <c r="D98" s="25">
        <f>[14]t_aea_pm25!C103</f>
        <v>878.70190183399995</v>
      </c>
      <c r="E98" s="25">
        <f>[14]t_aea_pm25!D103</f>
        <v>894.61245620800003</v>
      </c>
      <c r="F98" s="25">
        <f>[14]t_aea_pm25!E103</f>
        <v>765.081834856</v>
      </c>
      <c r="G98" s="25">
        <f>[14]t_aea_pm25!F103</f>
        <v>747.00552759899995</v>
      </c>
      <c r="H98" s="25">
        <f>[14]t_aea_pm25!G103</f>
        <v>616.78868135100004</v>
      </c>
      <c r="I98" s="25">
        <f>[14]t_aea_pm25!H103</f>
        <v>612.18898655800001</v>
      </c>
      <c r="J98" s="25">
        <f>[14]t_aea_pm25!I103</f>
        <v>632.23651847500003</v>
      </c>
      <c r="K98" s="25">
        <f>[14]t_aea_pm25!J103</f>
        <v>625.21505636400002</v>
      </c>
      <c r="L98" s="25">
        <f>[14]t_aea_pm25!K103</f>
        <v>737.29801411400001</v>
      </c>
      <c r="M98" s="25">
        <f>[14]t_aea_pm25!L103</f>
        <v>743.46349285700001</v>
      </c>
      <c r="N98" s="25">
        <f>[14]t_aea_pm25!M103</f>
        <v>696.17505437299997</v>
      </c>
      <c r="O98" s="25">
        <f>[14]t_aea_pm25!N103</f>
        <v>589.567347176</v>
      </c>
      <c r="P98" s="25">
        <f>[14]t_aea_pm25!O103</f>
        <v>563.07630144999996</v>
      </c>
      <c r="Q98" s="25">
        <f>[14]t_aea_pm25!P103</f>
        <v>579.84686344900001</v>
      </c>
    </row>
    <row r="99" spans="1:17" ht="15" customHeight="1" x14ac:dyDescent="0.3">
      <c r="A99" s="16" t="s">
        <v>144</v>
      </c>
      <c r="B99" s="1" t="s">
        <v>140</v>
      </c>
      <c r="C99" s="25">
        <f>[14]t_aea_pm25!B104</f>
        <v>906.94</v>
      </c>
      <c r="D99" s="25">
        <f>[14]t_aea_pm25!C104</f>
        <v>827.12</v>
      </c>
      <c r="E99" s="25">
        <f>[14]t_aea_pm25!D104</f>
        <v>831.09</v>
      </c>
      <c r="F99" s="25">
        <f>[14]t_aea_pm25!E104</f>
        <v>701.31</v>
      </c>
      <c r="G99" s="25">
        <f>[14]t_aea_pm25!F104</f>
        <v>680.26</v>
      </c>
      <c r="H99" s="25">
        <f>[14]t_aea_pm25!G104</f>
        <v>554.22</v>
      </c>
      <c r="I99" s="25">
        <f>[14]t_aea_pm25!H104</f>
        <v>552.86</v>
      </c>
      <c r="J99" s="25">
        <f>[14]t_aea_pm25!I104</f>
        <v>574.97</v>
      </c>
      <c r="K99" s="25">
        <f>[14]t_aea_pm25!J104</f>
        <v>565.97</v>
      </c>
      <c r="L99" s="25">
        <f>[14]t_aea_pm25!K104</f>
        <v>677.48</v>
      </c>
      <c r="M99" s="25">
        <f>[14]t_aea_pm25!L104</f>
        <v>679.8</v>
      </c>
      <c r="N99" s="25">
        <f>[14]t_aea_pm25!M104</f>
        <v>636.47</v>
      </c>
      <c r="O99" s="25">
        <f>[14]t_aea_pm25!N104</f>
        <v>531.85</v>
      </c>
      <c r="P99" s="25">
        <f>[14]t_aea_pm25!O104</f>
        <v>504.1</v>
      </c>
      <c r="Q99" s="25">
        <f>[14]t_aea_pm25!P104</f>
        <v>519.20000000000005</v>
      </c>
    </row>
    <row r="100" spans="1:17" ht="15" customHeight="1" x14ac:dyDescent="0.3">
      <c r="A100" s="16" t="s">
        <v>144</v>
      </c>
      <c r="B100" s="1" t="s">
        <v>141</v>
      </c>
      <c r="C100" s="25">
        <f>[14]t_aea_pm25!B105</f>
        <v>63.693002970999999</v>
      </c>
      <c r="D100" s="25">
        <f>[14]t_aea_pm25!C105</f>
        <v>51.581901834</v>
      </c>
      <c r="E100" s="25">
        <f>[14]t_aea_pm25!D105</f>
        <v>63.522456208000001</v>
      </c>
      <c r="F100" s="25">
        <f>[14]t_aea_pm25!E105</f>
        <v>63.771834855999998</v>
      </c>
      <c r="G100" s="25">
        <f>[14]t_aea_pm25!F105</f>
        <v>66.745527598999999</v>
      </c>
      <c r="H100" s="25">
        <f>[14]t_aea_pm25!G105</f>
        <v>62.568681351000002</v>
      </c>
      <c r="I100" s="25">
        <f>[14]t_aea_pm25!H105</f>
        <v>59.328986557999997</v>
      </c>
      <c r="J100" s="25">
        <f>[14]t_aea_pm25!I105</f>
        <v>57.266518474999998</v>
      </c>
      <c r="K100" s="25">
        <f>[14]t_aea_pm25!J105</f>
        <v>59.245056364</v>
      </c>
      <c r="L100" s="25">
        <f>[14]t_aea_pm25!K105</f>
        <v>59.818014114</v>
      </c>
      <c r="M100" s="25">
        <f>[14]t_aea_pm25!L105</f>
        <v>63.663492857000001</v>
      </c>
      <c r="N100" s="25">
        <f>[14]t_aea_pm25!M105</f>
        <v>59.705054373000003</v>
      </c>
      <c r="O100" s="25">
        <f>[14]t_aea_pm25!N105</f>
        <v>57.717347175999997</v>
      </c>
      <c r="P100" s="25">
        <f>[14]t_aea_pm25!O105</f>
        <v>58.976301450000001</v>
      </c>
      <c r="Q100" s="25">
        <f>[14]t_aea_pm25!P105</f>
        <v>60.646863449000001</v>
      </c>
    </row>
    <row r="101" spans="1:17" ht="15" customHeight="1" x14ac:dyDescent="0.3">
      <c r="A101" s="16" t="s">
        <v>144</v>
      </c>
      <c r="B101" s="1" t="s">
        <v>142</v>
      </c>
      <c r="C101" s="25">
        <f>[14]t_aea_pm25!B106</f>
        <v>0</v>
      </c>
      <c r="D101" s="25">
        <f>[14]t_aea_pm25!C106</f>
        <v>0</v>
      </c>
      <c r="E101" s="25">
        <f>[14]t_aea_pm25!D106</f>
        <v>0</v>
      </c>
      <c r="F101" s="25">
        <f>[14]t_aea_pm25!E106</f>
        <v>0</v>
      </c>
      <c r="G101" s="25">
        <f>[14]t_aea_pm25!F106</f>
        <v>0</v>
      </c>
      <c r="H101" s="25">
        <f>[14]t_aea_pm25!G106</f>
        <v>0</v>
      </c>
      <c r="I101" s="25">
        <f>[14]t_aea_pm25!H106</f>
        <v>0</v>
      </c>
      <c r="J101" s="25">
        <f>[14]t_aea_pm25!I106</f>
        <v>0</v>
      </c>
      <c r="K101" s="25">
        <f>[14]t_aea_pm25!J106</f>
        <v>0</v>
      </c>
      <c r="L101" s="25">
        <f>[14]t_aea_pm25!K106</f>
        <v>0</v>
      </c>
      <c r="M101" s="25">
        <f>[14]t_aea_pm25!L106</f>
        <v>0</v>
      </c>
      <c r="N101" s="25">
        <f>[14]t_aea_pm25!M106</f>
        <v>0</v>
      </c>
      <c r="O101" s="25">
        <f>[14]t_aea_pm25!N106</f>
        <v>0</v>
      </c>
      <c r="P101" s="25">
        <f>[14]t_aea_pm25!O106</f>
        <v>0</v>
      </c>
      <c r="Q101" s="25">
        <f>[14]t_aea_pm25!P106</f>
        <v>0</v>
      </c>
    </row>
    <row r="102" spans="1:17" ht="15" customHeight="1" x14ac:dyDescent="0.3">
      <c r="A102" s="49" t="s">
        <v>221</v>
      </c>
      <c r="B102" s="49"/>
      <c r="C102" s="29">
        <f>[14]t_aea_pm25!B107</f>
        <v>980.95199950799997</v>
      </c>
      <c r="D102" s="29">
        <f>[14]t_aea_pm25!C107</f>
        <v>903.12968323899997</v>
      </c>
      <c r="E102" s="29">
        <f>[14]t_aea_pm25!D107</f>
        <v>763.64489318400001</v>
      </c>
      <c r="F102" s="29">
        <f>[14]t_aea_pm25!E107</f>
        <v>737.36185024400004</v>
      </c>
      <c r="G102" s="29">
        <f>[14]t_aea_pm25!F107</f>
        <v>172.08324344100001</v>
      </c>
      <c r="H102" s="29">
        <f>[14]t_aea_pm25!G107</f>
        <v>336.75357080399999</v>
      </c>
      <c r="I102" s="29">
        <f>[14]t_aea_pm25!H107</f>
        <v>317.07649261699999</v>
      </c>
      <c r="J102" s="29">
        <f>[14]t_aea_pm25!I107</f>
        <v>412.21448957400003</v>
      </c>
      <c r="K102" s="29">
        <f>[14]t_aea_pm25!J107</f>
        <v>346.891485999</v>
      </c>
      <c r="L102" s="29">
        <f>[14]t_aea_pm25!K107</f>
        <v>211.03757311199999</v>
      </c>
      <c r="M102" s="29">
        <f>[14]t_aea_pm25!L107</f>
        <v>83.905354428999999</v>
      </c>
      <c r="N102" s="29">
        <f>[14]t_aea_pm25!M107</f>
        <v>-12.327558449</v>
      </c>
      <c r="O102" s="29">
        <f>[14]t_aea_pm25!N107</f>
        <v>108.760427393</v>
      </c>
      <c r="P102" s="29">
        <f>[14]t_aea_pm25!O107</f>
        <v>245.01434503300001</v>
      </c>
      <c r="Q102" s="29">
        <f>[14]t_aea_pm25!P107</f>
        <v>87.919193323000002</v>
      </c>
    </row>
    <row r="103" spans="1:17" ht="15" customHeight="1" thickBot="1" x14ac:dyDescent="0.35">
      <c r="A103" s="23" t="s">
        <v>146</v>
      </c>
      <c r="B103" s="20"/>
      <c r="C103" s="30">
        <f>[14]t_aea_pm25!B108</f>
        <v>32468.652891549998</v>
      </c>
      <c r="D103" s="30">
        <f>[14]t_aea_pm25!C108</f>
        <v>29134.446110178</v>
      </c>
      <c r="E103" s="30">
        <f>[14]t_aea_pm25!D108</f>
        <v>31171.550266940001</v>
      </c>
      <c r="F103" s="30">
        <f>[14]t_aea_pm25!E108</f>
        <v>24809.438995506</v>
      </c>
      <c r="G103" s="30">
        <f>[14]t_aea_pm25!F108</f>
        <v>25071.319168831</v>
      </c>
      <c r="H103" s="30">
        <f>[14]t_aea_pm25!G108</f>
        <v>25720.520591523</v>
      </c>
      <c r="I103" s="30">
        <f>[14]t_aea_pm25!H108</f>
        <v>20897.679046761001</v>
      </c>
      <c r="J103" s="30">
        <f>[14]t_aea_pm25!I108</f>
        <v>22180.308444116999</v>
      </c>
      <c r="K103" s="30">
        <f>[14]t_aea_pm25!J108</f>
        <v>22049.277500610999</v>
      </c>
      <c r="L103" s="30">
        <f>[14]t_aea_pm25!K108</f>
        <v>20409.044253111999</v>
      </c>
      <c r="M103" s="30">
        <f>[14]t_aea_pm25!L108</f>
        <v>19184.517480187002</v>
      </c>
      <c r="N103" s="30">
        <f>[14]t_aea_pm25!M108</f>
        <v>18353.313356291001</v>
      </c>
      <c r="O103" s="30">
        <f>[14]t_aea_pm25!N108</f>
        <v>17002.546987018999</v>
      </c>
      <c r="P103" s="30">
        <f>[14]t_aea_pm25!O108</f>
        <v>18511.878830957001</v>
      </c>
      <c r="Q103" s="30">
        <f>[14]t_aea_pm25!P108</f>
        <v>17246.771210833002</v>
      </c>
    </row>
    <row r="104" spans="1:17" ht="15" thickTop="1" x14ac:dyDescent="0.3">
      <c r="A104" s="10"/>
    </row>
  </sheetData>
  <mergeCells count="2">
    <mergeCell ref="A102:B102"/>
    <mergeCell ref="A1:B1"/>
  </mergeCells>
  <pageMargins left="0.7" right="0.7" top="0.75" bottom="0.75" header="0.3" footer="0.3"/>
  <pageSetup paperSize="9" scale="63" fitToHeight="0" orientation="landscape" verticalDpi="599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Q104"/>
  <sheetViews>
    <sheetView workbookViewId="0">
      <pane xSplit="2" ySplit="1" topLeftCell="C73" activePane="bottomRight" state="frozen"/>
      <selection activeCell="S1" sqref="S1"/>
      <selection pane="topRight" activeCell="S1" sqref="S1"/>
      <selection pane="bottomLeft" activeCell="S1" sqref="S1"/>
      <selection pane="bottomRight" activeCell="A95" sqref="A95:XFD95"/>
    </sheetView>
  </sheetViews>
  <sheetFormatPr defaultRowHeight="14.4" x14ac:dyDescent="0.3"/>
  <cols>
    <col min="1" max="1" width="9.88671875" customWidth="1"/>
    <col min="2" max="2" width="80.6640625" customWidth="1"/>
    <col min="3" max="17" width="10.6640625" customWidth="1"/>
  </cols>
  <sheetData>
    <row r="1" spans="1:17" s="13" customFormat="1" ht="33" customHeight="1" thickTop="1" thickBot="1" x14ac:dyDescent="0.35">
      <c r="A1" s="13" t="s">
        <v>219</v>
      </c>
      <c r="C1" s="13">
        <v>2008</v>
      </c>
      <c r="D1" s="13">
        <v>2009</v>
      </c>
      <c r="E1" s="13">
        <v>2010</v>
      </c>
      <c r="F1" s="13">
        <v>2011</v>
      </c>
      <c r="G1" s="13">
        <v>2012</v>
      </c>
      <c r="H1" s="13">
        <v>2013</v>
      </c>
      <c r="I1" s="13">
        <v>2014</v>
      </c>
      <c r="J1" s="13">
        <v>2015</v>
      </c>
      <c r="K1" s="13">
        <v>2016</v>
      </c>
      <c r="L1" s="13">
        <v>2017</v>
      </c>
      <c r="M1" s="13">
        <v>2018</v>
      </c>
      <c r="N1" s="13">
        <v>2019</v>
      </c>
      <c r="O1" s="13">
        <v>2020</v>
      </c>
      <c r="P1" s="13">
        <v>2021</v>
      </c>
      <c r="Q1" s="13">
        <v>2022</v>
      </c>
    </row>
    <row r="2" spans="1:17" s="18" customFormat="1" ht="15" customHeight="1" thickTop="1" x14ac:dyDescent="0.3">
      <c r="A2" s="5" t="s">
        <v>195</v>
      </c>
      <c r="C2" s="24">
        <f>[1]t_aea_co2!B7</f>
        <v>87656.849131727999</v>
      </c>
      <c r="D2" s="24">
        <f>[1]t_aea_co2!C7</f>
        <v>76759.65061877</v>
      </c>
      <c r="E2" s="24">
        <f>[1]t_aea_co2!D7</f>
        <v>82665.899988521996</v>
      </c>
      <c r="F2" s="24">
        <f>[1]t_aea_co2!E7</f>
        <v>76756.689378194002</v>
      </c>
      <c r="G2" s="24">
        <f>[1]t_aea_co2!F7</f>
        <v>73304.707445282998</v>
      </c>
      <c r="H2" s="24">
        <f>[1]t_aea_co2!G7</f>
        <v>71323.896523304007</v>
      </c>
      <c r="I2" s="24">
        <f>[1]t_aea_co2!H7</f>
        <v>69202.786130141001</v>
      </c>
      <c r="J2" s="24">
        <f>[1]t_aea_co2!I7</f>
        <v>71895.703308352997</v>
      </c>
      <c r="K2" s="24">
        <f>[1]t_aea_co2!J7</f>
        <v>71627.061680639003</v>
      </c>
      <c r="L2" s="24">
        <f>[1]t_aea_co2!K7</f>
        <v>71658.116710123999</v>
      </c>
      <c r="M2" s="24">
        <f>[1]t_aea_co2!L7</f>
        <v>73544.083464563999</v>
      </c>
      <c r="N2" s="24">
        <f>[1]t_aea_co2!M7</f>
        <v>74209.541644887999</v>
      </c>
      <c r="O2" s="24">
        <f>[1]t_aea_co2!N7</f>
        <v>67941.159473758002</v>
      </c>
      <c r="P2" s="24">
        <f>[1]t_aea_co2!O7</f>
        <v>69018.533105445997</v>
      </c>
      <c r="Q2" s="24">
        <f>[1]t_aea_co2!P7</f>
        <v>66214.322312029995</v>
      </c>
    </row>
    <row r="3" spans="1:17" ht="15" customHeight="1" x14ac:dyDescent="0.3">
      <c r="A3" s="6" t="s">
        <v>0</v>
      </c>
      <c r="B3" s="6"/>
      <c r="C3" s="25">
        <f>[1]t_aea_co2!B8</f>
        <v>2132.6854700959998</v>
      </c>
      <c r="D3" s="25">
        <f>[1]t_aea_co2!C8</f>
        <v>2197.8900179249999</v>
      </c>
      <c r="E3" s="25">
        <f>[1]t_aea_co2!D8</f>
        <v>2395.1868844959999</v>
      </c>
      <c r="F3" s="25">
        <f>[1]t_aea_co2!E8</f>
        <v>2095.4072397650002</v>
      </c>
      <c r="G3" s="25">
        <f>[1]t_aea_co2!F8</f>
        <v>2164.3401140030001</v>
      </c>
      <c r="H3" s="25">
        <f>[1]t_aea_co2!G8</f>
        <v>2241.6641528979999</v>
      </c>
      <c r="I3" s="25">
        <f>[1]t_aea_co2!H8</f>
        <v>2075.1408356789998</v>
      </c>
      <c r="J3" s="25">
        <f>[1]t_aea_co2!I8</f>
        <v>2338.8324695890001</v>
      </c>
      <c r="K3" s="25">
        <f>[1]t_aea_co2!J8</f>
        <v>2344.4043497020002</v>
      </c>
      <c r="L3" s="25">
        <f>[1]t_aea_co2!K8</f>
        <v>2393.4608852340002</v>
      </c>
      <c r="M3" s="25">
        <f>[1]t_aea_co2!L8</f>
        <v>2546.052408779</v>
      </c>
      <c r="N3" s="25">
        <f>[1]t_aea_co2!M8</f>
        <v>2662.8659792240001</v>
      </c>
      <c r="O3" s="25">
        <f>[1]t_aea_co2!N8</f>
        <v>2730.6479666710002</v>
      </c>
      <c r="P3" s="25">
        <f>[1]t_aea_co2!O8</f>
        <v>2882.6939244310001</v>
      </c>
      <c r="Q3" s="25">
        <f>[1]t_aea_co2!P8</f>
        <v>2502.9176334959998</v>
      </c>
    </row>
    <row r="4" spans="1:17" ht="15" customHeight="1" x14ac:dyDescent="0.3">
      <c r="A4" s="6" t="s">
        <v>1</v>
      </c>
      <c r="B4" s="6" t="s">
        <v>2</v>
      </c>
      <c r="C4" s="25">
        <f>[1]t_aea_co2!B9</f>
        <v>1820.1306892299999</v>
      </c>
      <c r="D4" s="25">
        <f>[1]t_aea_co2!C9</f>
        <v>1945.2504685230001</v>
      </c>
      <c r="E4" s="25">
        <f>[1]t_aea_co2!D9</f>
        <v>2131.3228462030002</v>
      </c>
      <c r="F4" s="25">
        <f>[1]t_aea_co2!E9</f>
        <v>1873.872717081</v>
      </c>
      <c r="G4" s="25">
        <f>[1]t_aea_co2!F9</f>
        <v>1947.0715643870001</v>
      </c>
      <c r="H4" s="25">
        <f>[1]t_aea_co2!G9</f>
        <v>2034.838735884</v>
      </c>
      <c r="I4" s="25">
        <f>[1]t_aea_co2!H9</f>
        <v>1872.9485560810001</v>
      </c>
      <c r="J4" s="25">
        <f>[1]t_aea_co2!I9</f>
        <v>2137.2121938499999</v>
      </c>
      <c r="K4" s="25">
        <f>[1]t_aea_co2!J9</f>
        <v>2152.9409453409999</v>
      </c>
      <c r="L4" s="25">
        <f>[1]t_aea_co2!K9</f>
        <v>2208.4585917210002</v>
      </c>
      <c r="M4" s="25">
        <f>[1]t_aea_co2!L9</f>
        <v>2336.1609373699998</v>
      </c>
      <c r="N4" s="25">
        <f>[1]t_aea_co2!M9</f>
        <v>2465.364222879</v>
      </c>
      <c r="O4" s="25">
        <f>[1]t_aea_co2!N9</f>
        <v>2531.7643828969999</v>
      </c>
      <c r="P4" s="25">
        <f>[1]t_aea_co2!O9</f>
        <v>2677.7412704819999</v>
      </c>
      <c r="Q4" s="25">
        <f>[1]t_aea_co2!P9</f>
        <v>2304.731766761</v>
      </c>
    </row>
    <row r="5" spans="1:17" ht="15" customHeight="1" x14ac:dyDescent="0.3">
      <c r="A5" s="6" t="s">
        <v>3</v>
      </c>
      <c r="B5" s="6" t="s">
        <v>4</v>
      </c>
      <c r="C5" s="25">
        <f>[1]t_aea_co2!B10</f>
        <v>61.768187128000001</v>
      </c>
      <c r="D5" s="25">
        <f>[1]t_aea_co2!C10</f>
        <v>59.677626502000003</v>
      </c>
      <c r="E5" s="25">
        <f>[1]t_aea_co2!D10</f>
        <v>58.583745030000003</v>
      </c>
      <c r="F5" s="25">
        <f>[1]t_aea_co2!E10</f>
        <v>58.582865615999999</v>
      </c>
      <c r="G5" s="25">
        <f>[1]t_aea_co2!F10</f>
        <v>56.100328572999999</v>
      </c>
      <c r="H5" s="25">
        <f>[1]t_aea_co2!G10</f>
        <v>54.843701254000003</v>
      </c>
      <c r="I5" s="25">
        <f>[1]t_aea_co2!H10</f>
        <v>52.013873848000003</v>
      </c>
      <c r="J5" s="25">
        <f>[1]t_aea_co2!I10</f>
        <v>51.214226670000002</v>
      </c>
      <c r="K5" s="25">
        <f>[1]t_aea_co2!J10</f>
        <v>45.909309151999999</v>
      </c>
      <c r="L5" s="25">
        <f>[1]t_aea_co2!K10</f>
        <v>44.322926088999999</v>
      </c>
      <c r="M5" s="25">
        <f>[1]t_aea_co2!L10</f>
        <v>50.344638516000003</v>
      </c>
      <c r="N5" s="25">
        <f>[1]t_aea_co2!M10</f>
        <v>52.502334953000002</v>
      </c>
      <c r="O5" s="25">
        <f>[1]t_aea_co2!N10</f>
        <v>50.565798966000003</v>
      </c>
      <c r="P5" s="25">
        <f>[1]t_aea_co2!O10</f>
        <v>57.537970911000002</v>
      </c>
      <c r="Q5" s="25">
        <f>[1]t_aea_co2!P10</f>
        <v>52.331406154</v>
      </c>
    </row>
    <row r="6" spans="1:17" ht="15" customHeight="1" x14ac:dyDescent="0.3">
      <c r="A6" s="6" t="s">
        <v>5</v>
      </c>
      <c r="B6" s="6" t="s">
        <v>6</v>
      </c>
      <c r="C6" s="25">
        <f>[1]t_aea_co2!B11</f>
        <v>250.78659373799999</v>
      </c>
      <c r="D6" s="25">
        <f>[1]t_aea_co2!C11</f>
        <v>192.96192289999999</v>
      </c>
      <c r="E6" s="25">
        <f>[1]t_aea_co2!D11</f>
        <v>205.280293263</v>
      </c>
      <c r="F6" s="25">
        <f>[1]t_aea_co2!E11</f>
        <v>162.951657068</v>
      </c>
      <c r="G6" s="25">
        <f>[1]t_aea_co2!F11</f>
        <v>161.16822104299999</v>
      </c>
      <c r="H6" s="25">
        <f>[1]t_aea_co2!G11</f>
        <v>151.981715759</v>
      </c>
      <c r="I6" s="25">
        <f>[1]t_aea_co2!H11</f>
        <v>150.17840575</v>
      </c>
      <c r="J6" s="25">
        <f>[1]t_aea_co2!I11</f>
        <v>150.40604906900001</v>
      </c>
      <c r="K6" s="25">
        <f>[1]t_aea_co2!J11</f>
        <v>145.554095209</v>
      </c>
      <c r="L6" s="25">
        <f>[1]t_aea_co2!K11</f>
        <v>140.67936742399999</v>
      </c>
      <c r="M6" s="25">
        <f>[1]t_aea_co2!L11</f>
        <v>159.54683289299999</v>
      </c>
      <c r="N6" s="25">
        <f>[1]t_aea_co2!M11</f>
        <v>144.99942139199999</v>
      </c>
      <c r="O6" s="25">
        <f>[1]t_aea_co2!N11</f>
        <v>148.31778480700001</v>
      </c>
      <c r="P6" s="25">
        <f>[1]t_aea_co2!O11</f>
        <v>147.41468303900001</v>
      </c>
      <c r="Q6" s="25">
        <f>[1]t_aea_co2!P11</f>
        <v>145.85446057999999</v>
      </c>
    </row>
    <row r="7" spans="1:17" ht="15" customHeight="1" x14ac:dyDescent="0.3">
      <c r="A7" s="6" t="s">
        <v>7</v>
      </c>
      <c r="B7" s="6" t="s">
        <v>147</v>
      </c>
      <c r="C7" s="25">
        <f>[1]t_aea_co2!B12</f>
        <v>750.21061486799999</v>
      </c>
      <c r="D7" s="25">
        <f>[1]t_aea_co2!C12</f>
        <v>594.522997369</v>
      </c>
      <c r="E7" s="25">
        <f>[1]t_aea_co2!D12</f>
        <v>638.00175159900004</v>
      </c>
      <c r="F7" s="25">
        <f>[1]t_aea_co2!E12</f>
        <v>693.10247554800003</v>
      </c>
      <c r="G7" s="25">
        <f>[1]t_aea_co2!F12</f>
        <v>652.81769925200001</v>
      </c>
      <c r="H7" s="25">
        <f>[1]t_aea_co2!G12</f>
        <v>580.33555485299996</v>
      </c>
      <c r="I7" s="25">
        <f>[1]t_aea_co2!H12</f>
        <v>565.61603574399999</v>
      </c>
      <c r="J7" s="25">
        <f>[1]t_aea_co2!I12</f>
        <v>381.54608651000001</v>
      </c>
      <c r="K7" s="25">
        <f>[1]t_aea_co2!J12</f>
        <v>407.17163362999997</v>
      </c>
      <c r="L7" s="25">
        <f>[1]t_aea_co2!K12</f>
        <v>387.13251595100002</v>
      </c>
      <c r="M7" s="25">
        <f>[1]t_aea_co2!L12</f>
        <v>406.341614612</v>
      </c>
      <c r="N7" s="25">
        <f>[1]t_aea_co2!M12</f>
        <v>428.09598848399997</v>
      </c>
      <c r="O7" s="25">
        <f>[1]t_aea_co2!N12</f>
        <v>406.71274541999998</v>
      </c>
      <c r="P7" s="25">
        <f>[1]t_aea_co2!O12</f>
        <v>405.80048474500001</v>
      </c>
      <c r="Q7" s="25">
        <f>[1]t_aea_co2!P12</f>
        <v>341.43063524799999</v>
      </c>
    </row>
    <row r="8" spans="1:17" ht="15" customHeight="1" x14ac:dyDescent="0.3">
      <c r="A8" s="6" t="s">
        <v>8</v>
      </c>
      <c r="B8" s="6" t="s">
        <v>9</v>
      </c>
      <c r="C8" s="25">
        <f>[1]t_aea_co2!B13</f>
        <v>42441.986116396998</v>
      </c>
      <c r="D8" s="25">
        <f>[1]t_aea_co2!C13</f>
        <v>31650.890923894</v>
      </c>
      <c r="E8" s="25">
        <f>[1]t_aea_co2!D13</f>
        <v>35946.378319796</v>
      </c>
      <c r="F8" s="25">
        <f>[1]t_aea_co2!E13</f>
        <v>35095.070796690001</v>
      </c>
      <c r="G8" s="25">
        <f>[1]t_aea_co2!F13</f>
        <v>32675.149491313001</v>
      </c>
      <c r="H8" s="25">
        <f>[1]t_aea_co2!G13</f>
        <v>33097.85568493</v>
      </c>
      <c r="I8" s="25">
        <f>[1]t_aea_co2!H13</f>
        <v>33239.452604963</v>
      </c>
      <c r="J8" s="25">
        <f>[1]t_aea_co2!I13</f>
        <v>33326.193002376996</v>
      </c>
      <c r="K8" s="25">
        <f>[1]t_aea_co2!J13</f>
        <v>33524.995740947001</v>
      </c>
      <c r="L8" s="25">
        <f>[1]t_aea_co2!K13</f>
        <v>33633.859868437998</v>
      </c>
      <c r="M8" s="25">
        <f>[1]t_aea_co2!L13</f>
        <v>34088.883993500996</v>
      </c>
      <c r="N8" s="25">
        <f>[1]t_aea_co2!M13</f>
        <v>34288.546025698</v>
      </c>
      <c r="O8" s="25">
        <f>[1]t_aea_co2!N13</f>
        <v>31881.916746366998</v>
      </c>
      <c r="P8" s="25">
        <f>[1]t_aea_co2!O13</f>
        <v>33469.127255109001</v>
      </c>
      <c r="Q8" s="25">
        <f>[1]t_aea_co2!P13</f>
        <v>30623.219622158998</v>
      </c>
    </row>
    <row r="9" spans="1:17" ht="15" customHeight="1" x14ac:dyDescent="0.3">
      <c r="A9" s="7" t="s">
        <v>10</v>
      </c>
      <c r="B9" s="6" t="s">
        <v>11</v>
      </c>
      <c r="C9" s="25">
        <f>[1]t_aea_co2!B14</f>
        <v>2250.67797294</v>
      </c>
      <c r="D9" s="25">
        <f>[1]t_aea_co2!C14</f>
        <v>2072.3016208909999</v>
      </c>
      <c r="E9" s="25">
        <f>[1]t_aea_co2!D14</f>
        <v>2429.3005198249998</v>
      </c>
      <c r="F9" s="25">
        <f>[1]t_aea_co2!E14</f>
        <v>2246.1134936240001</v>
      </c>
      <c r="G9" s="25">
        <f>[1]t_aea_co2!F14</f>
        <v>2265.8075234930002</v>
      </c>
      <c r="H9" s="25">
        <f>[1]t_aea_co2!G14</f>
        <v>2364.2820287459999</v>
      </c>
      <c r="I9" s="25">
        <f>[1]t_aea_co2!H14</f>
        <v>2426.5932720699998</v>
      </c>
      <c r="J9" s="25">
        <f>[1]t_aea_co2!I14</f>
        <v>2356.842578026</v>
      </c>
      <c r="K9" s="25">
        <f>[1]t_aea_co2!J14</f>
        <v>2359.2833424270002</v>
      </c>
      <c r="L9" s="25">
        <f>[1]t_aea_co2!K14</f>
        <v>2432.293952296</v>
      </c>
      <c r="M9" s="25">
        <f>[1]t_aea_co2!L14</f>
        <v>2577.003122653</v>
      </c>
      <c r="N9" s="25">
        <f>[1]t_aea_co2!M14</f>
        <v>2632.8915095500001</v>
      </c>
      <c r="O9" s="25">
        <f>[1]t_aea_co2!N14</f>
        <v>2434.571516036</v>
      </c>
      <c r="P9" s="25">
        <f>[1]t_aea_co2!O14</f>
        <v>2539.7273457920001</v>
      </c>
      <c r="Q9" s="25">
        <f>[1]t_aea_co2!P14</f>
        <v>2350.3257471749998</v>
      </c>
    </row>
    <row r="10" spans="1:17" ht="15" customHeight="1" x14ac:dyDescent="0.3">
      <c r="A10" s="7" t="s">
        <v>12</v>
      </c>
      <c r="B10" s="6" t="s">
        <v>13</v>
      </c>
      <c r="C10" s="25">
        <f>[1]t_aea_co2!B15</f>
        <v>318.500031869</v>
      </c>
      <c r="D10" s="25">
        <f>[1]t_aea_co2!C15</f>
        <v>302.52531893899999</v>
      </c>
      <c r="E10" s="25">
        <f>[1]t_aea_co2!D15</f>
        <v>312.393286042</v>
      </c>
      <c r="F10" s="25">
        <f>[1]t_aea_co2!E15</f>
        <v>328.468156104</v>
      </c>
      <c r="G10" s="25">
        <f>[1]t_aea_co2!F15</f>
        <v>314.35430821099999</v>
      </c>
      <c r="H10" s="25">
        <f>[1]t_aea_co2!G15</f>
        <v>319.43231276400002</v>
      </c>
      <c r="I10" s="25">
        <f>[1]t_aea_co2!H15</f>
        <v>241.45876793299999</v>
      </c>
      <c r="J10" s="25">
        <f>[1]t_aea_co2!I15</f>
        <v>253.09466211200001</v>
      </c>
      <c r="K10" s="25">
        <f>[1]t_aea_co2!J15</f>
        <v>238.56765086499999</v>
      </c>
      <c r="L10" s="25">
        <f>[1]t_aea_co2!K15</f>
        <v>248.26974334100001</v>
      </c>
      <c r="M10" s="25">
        <f>[1]t_aea_co2!L15</f>
        <v>254.08598283500001</v>
      </c>
      <c r="N10" s="25">
        <f>[1]t_aea_co2!M15</f>
        <v>217.13378743999999</v>
      </c>
      <c r="O10" s="25">
        <f>[1]t_aea_co2!N15</f>
        <v>194.18587707399999</v>
      </c>
      <c r="P10" s="25">
        <f>[1]t_aea_co2!O15</f>
        <v>222.75981969399999</v>
      </c>
      <c r="Q10" s="25">
        <f>[1]t_aea_co2!P15</f>
        <v>156.21768746800001</v>
      </c>
    </row>
    <row r="11" spans="1:17" ht="15" customHeight="1" x14ac:dyDescent="0.3">
      <c r="A11" s="7" t="s">
        <v>14</v>
      </c>
      <c r="B11" s="6"/>
      <c r="C11" s="25">
        <f>[1]t_aea_co2!B16</f>
        <v>634.18403403599996</v>
      </c>
      <c r="D11" s="25">
        <f>[1]t_aea_co2!C16</f>
        <v>580.49952624599996</v>
      </c>
      <c r="E11" s="25">
        <f>[1]t_aea_co2!D16</f>
        <v>739.14861460199995</v>
      </c>
      <c r="F11" s="25">
        <f>[1]t_aea_co2!E16</f>
        <v>628.74202076799997</v>
      </c>
      <c r="G11" s="25">
        <f>[1]t_aea_co2!F16</f>
        <v>624.44618261599999</v>
      </c>
      <c r="H11" s="25">
        <f>[1]t_aea_co2!G16</f>
        <v>620.28230433099998</v>
      </c>
      <c r="I11" s="25">
        <f>[1]t_aea_co2!H16</f>
        <v>673.697293532</v>
      </c>
      <c r="J11" s="25">
        <f>[1]t_aea_co2!I16</f>
        <v>709.08070428200006</v>
      </c>
      <c r="K11" s="25">
        <f>[1]t_aea_co2!J16</f>
        <v>708.78093455700002</v>
      </c>
      <c r="L11" s="25">
        <f>[1]t_aea_co2!K16</f>
        <v>647.64804074100005</v>
      </c>
      <c r="M11" s="25">
        <f>[1]t_aea_co2!L16</f>
        <v>613.25277037599994</v>
      </c>
      <c r="N11" s="25">
        <f>[1]t_aea_co2!M16</f>
        <v>630.35599404799996</v>
      </c>
      <c r="O11" s="25">
        <f>[1]t_aea_co2!N16</f>
        <v>640.92782998999996</v>
      </c>
      <c r="P11" s="25">
        <f>[1]t_aea_co2!O16</f>
        <v>654.29835115499998</v>
      </c>
      <c r="Q11" s="25">
        <f>[1]t_aea_co2!P16</f>
        <v>639.89647280099996</v>
      </c>
    </row>
    <row r="12" spans="1:17" ht="15" customHeight="1" x14ac:dyDescent="0.3">
      <c r="A12" s="6" t="s">
        <v>15</v>
      </c>
      <c r="B12" s="6" t="s">
        <v>16</v>
      </c>
      <c r="C12" s="25">
        <f>[1]t_aea_co2!B17</f>
        <v>76.950627845</v>
      </c>
      <c r="D12" s="25">
        <f>[1]t_aea_co2!C17</f>
        <v>64.322602970000005</v>
      </c>
      <c r="E12" s="25">
        <f>[1]t_aea_co2!D17</f>
        <v>66.128801476000007</v>
      </c>
      <c r="F12" s="25">
        <f>[1]t_aea_co2!E17</f>
        <v>66.887640746000002</v>
      </c>
      <c r="G12" s="25">
        <f>[1]t_aea_co2!F17</f>
        <v>62.730045519000001</v>
      </c>
      <c r="H12" s="25">
        <f>[1]t_aea_co2!G17</f>
        <v>69.019003799000004</v>
      </c>
      <c r="I12" s="25">
        <f>[1]t_aea_co2!H17</f>
        <v>58.057940408</v>
      </c>
      <c r="J12" s="25">
        <f>[1]t_aea_co2!I17</f>
        <v>59.258348894999997</v>
      </c>
      <c r="K12" s="25">
        <f>[1]t_aea_co2!J17</f>
        <v>57.404266346</v>
      </c>
      <c r="L12" s="25">
        <f>[1]t_aea_co2!K17</f>
        <v>54.687649032000003</v>
      </c>
      <c r="M12" s="25">
        <f>[1]t_aea_co2!L17</f>
        <v>58.273068809999998</v>
      </c>
      <c r="N12" s="25">
        <f>[1]t_aea_co2!M17</f>
        <v>56.454201081999997</v>
      </c>
      <c r="O12" s="25">
        <f>[1]t_aea_co2!N17</f>
        <v>53.782947798000002</v>
      </c>
      <c r="P12" s="25">
        <f>[1]t_aea_co2!O17</f>
        <v>57.234051213000001</v>
      </c>
      <c r="Q12" s="25">
        <f>[1]t_aea_co2!P17</f>
        <v>55.619788348</v>
      </c>
    </row>
    <row r="13" spans="1:17" ht="15" customHeight="1" x14ac:dyDescent="0.3">
      <c r="A13" s="6" t="s">
        <v>17</v>
      </c>
      <c r="B13" s="6" t="s">
        <v>186</v>
      </c>
      <c r="C13" s="25">
        <f>[1]t_aea_co2!B18</f>
        <v>319.46098181799999</v>
      </c>
      <c r="D13" s="25">
        <f>[1]t_aea_co2!C18</f>
        <v>288.50610351699999</v>
      </c>
      <c r="E13" s="25">
        <f>[1]t_aea_co2!D18</f>
        <v>356.56743232899998</v>
      </c>
      <c r="F13" s="25">
        <f>[1]t_aea_co2!E18</f>
        <v>307.817027091</v>
      </c>
      <c r="G13" s="25">
        <f>[1]t_aea_co2!F18</f>
        <v>321.58368346200001</v>
      </c>
      <c r="H13" s="25">
        <f>[1]t_aea_co2!G18</f>
        <v>316.350788362</v>
      </c>
      <c r="I13" s="25">
        <f>[1]t_aea_co2!H18</f>
        <v>366.37358411500003</v>
      </c>
      <c r="J13" s="25">
        <f>[1]t_aea_co2!I18</f>
        <v>406.00801519599997</v>
      </c>
      <c r="K13" s="25">
        <f>[1]t_aea_co2!J18</f>
        <v>421.95776534300001</v>
      </c>
      <c r="L13" s="25">
        <f>[1]t_aea_co2!K18</f>
        <v>350.37731824899998</v>
      </c>
      <c r="M13" s="25">
        <f>[1]t_aea_co2!L18</f>
        <v>346.26310991399998</v>
      </c>
      <c r="N13" s="25">
        <f>[1]t_aea_co2!M18</f>
        <v>362.60455277900002</v>
      </c>
      <c r="O13" s="25">
        <f>[1]t_aea_co2!N18</f>
        <v>398.40137083899998</v>
      </c>
      <c r="P13" s="25">
        <f>[1]t_aea_co2!O18</f>
        <v>400.38861328000002</v>
      </c>
      <c r="Q13" s="25">
        <f>[1]t_aea_co2!P18</f>
        <v>383.78705347699997</v>
      </c>
    </row>
    <row r="14" spans="1:17" ht="15" customHeight="1" x14ac:dyDescent="0.3">
      <c r="A14" s="6" t="s">
        <v>18</v>
      </c>
      <c r="B14" s="6" t="s">
        <v>187</v>
      </c>
      <c r="C14" s="25">
        <f>[1]t_aea_co2!B19</f>
        <v>237.77242437300001</v>
      </c>
      <c r="D14" s="25">
        <f>[1]t_aea_co2!C19</f>
        <v>227.67081975900001</v>
      </c>
      <c r="E14" s="25">
        <f>[1]t_aea_co2!D19</f>
        <v>316.452380796</v>
      </c>
      <c r="F14" s="25">
        <f>[1]t_aea_co2!E19</f>
        <v>254.03735293</v>
      </c>
      <c r="G14" s="25">
        <f>[1]t_aea_co2!F19</f>
        <v>240.13245363499999</v>
      </c>
      <c r="H14" s="25">
        <f>[1]t_aea_co2!G19</f>
        <v>234.912512169</v>
      </c>
      <c r="I14" s="25">
        <f>[1]t_aea_co2!H19</f>
        <v>249.265769009</v>
      </c>
      <c r="J14" s="25">
        <f>[1]t_aea_co2!I19</f>
        <v>243.81434019100001</v>
      </c>
      <c r="K14" s="25">
        <f>[1]t_aea_co2!J19</f>
        <v>229.418902868</v>
      </c>
      <c r="L14" s="25">
        <f>[1]t_aea_co2!K19</f>
        <v>242.583073461</v>
      </c>
      <c r="M14" s="25">
        <f>[1]t_aea_co2!L19</f>
        <v>208.71659165200001</v>
      </c>
      <c r="N14" s="25">
        <f>[1]t_aea_co2!M19</f>
        <v>211.297240187</v>
      </c>
      <c r="O14" s="25">
        <f>[1]t_aea_co2!N19</f>
        <v>188.74351135200001</v>
      </c>
      <c r="P14" s="25">
        <f>[1]t_aea_co2!O19</f>
        <v>196.67568666099999</v>
      </c>
      <c r="Q14" s="25">
        <f>[1]t_aea_co2!P19</f>
        <v>200.489630976</v>
      </c>
    </row>
    <row r="15" spans="1:17" ht="15" customHeight="1" x14ac:dyDescent="0.3">
      <c r="A15" s="7" t="s">
        <v>19</v>
      </c>
      <c r="B15" s="6" t="s">
        <v>188</v>
      </c>
      <c r="C15" s="25">
        <f>[1]t_aea_co2!B20</f>
        <v>5893.4149416520004</v>
      </c>
      <c r="D15" s="25">
        <f>[1]t_aea_co2!C20</f>
        <v>6059.6467328879999</v>
      </c>
      <c r="E15" s="25">
        <f>[1]t_aea_co2!D20</f>
        <v>6244.8030013979997</v>
      </c>
      <c r="F15" s="25">
        <f>[1]t_aea_co2!E20</f>
        <v>5722.0011664650001</v>
      </c>
      <c r="G15" s="25">
        <f>[1]t_aea_co2!F20</f>
        <v>5927.6630436169999</v>
      </c>
      <c r="H15" s="25">
        <f>[1]t_aea_co2!G20</f>
        <v>5938.8807071430001</v>
      </c>
      <c r="I15" s="25">
        <f>[1]t_aea_co2!H20</f>
        <v>6033.7333941659999</v>
      </c>
      <c r="J15" s="25">
        <f>[1]t_aea_co2!I20</f>
        <v>6080.8256919280002</v>
      </c>
      <c r="K15" s="25">
        <f>[1]t_aea_co2!J20</f>
        <v>5959.2220738079995</v>
      </c>
      <c r="L15" s="25">
        <f>[1]t_aea_co2!K20</f>
        <v>5884.7180140869996</v>
      </c>
      <c r="M15" s="25">
        <f>[1]t_aea_co2!L20</f>
        <v>6025.2348545040004</v>
      </c>
      <c r="N15" s="25">
        <f>[1]t_aea_co2!M20</f>
        <v>7138.8469567769998</v>
      </c>
      <c r="O15" s="25">
        <f>[1]t_aea_co2!N20</f>
        <v>6291.6795849740001</v>
      </c>
      <c r="P15" s="25">
        <f>[1]t_aea_co2!O20</f>
        <v>6539.0905131939999</v>
      </c>
      <c r="Q15" s="25">
        <f>[1]t_aea_co2!P20</f>
        <v>5995.3337863670004</v>
      </c>
    </row>
    <row r="16" spans="1:17" ht="15" customHeight="1" x14ac:dyDescent="0.3">
      <c r="A16" s="7" t="s">
        <v>20</v>
      </c>
      <c r="B16" s="6" t="s">
        <v>189</v>
      </c>
      <c r="C16" s="25">
        <f>[1]t_aea_co2!B21</f>
        <v>8964.4677989219999</v>
      </c>
      <c r="D16" s="25">
        <f>[1]t_aea_co2!C21</f>
        <v>7883.9827517760004</v>
      </c>
      <c r="E16" s="25">
        <f>[1]t_aea_co2!D21</f>
        <v>8764.5626652169994</v>
      </c>
      <c r="F16" s="25">
        <f>[1]t_aea_co2!E21</f>
        <v>8976.2513625619995</v>
      </c>
      <c r="G16" s="25">
        <f>[1]t_aea_co2!F21</f>
        <v>8806.1809773559999</v>
      </c>
      <c r="H16" s="25">
        <f>[1]t_aea_co2!G21</f>
        <v>9283.2943077159998</v>
      </c>
      <c r="I16" s="25">
        <f>[1]t_aea_co2!H21</f>
        <v>9536.3292189900003</v>
      </c>
      <c r="J16" s="25">
        <f>[1]t_aea_co2!I21</f>
        <v>9899.1298568830007</v>
      </c>
      <c r="K16" s="25">
        <f>[1]t_aea_co2!J21</f>
        <v>9680.3177234979994</v>
      </c>
      <c r="L16" s="25">
        <f>[1]t_aea_co2!K21</f>
        <v>10216.920994603001</v>
      </c>
      <c r="M16" s="25">
        <f>[1]t_aea_co2!L21</f>
        <v>9905.5965458800001</v>
      </c>
      <c r="N16" s="25">
        <f>[1]t_aea_co2!M21</f>
        <v>9259.9096152700004</v>
      </c>
      <c r="O16" s="25">
        <f>[1]t_aea_co2!N21</f>
        <v>9766.5321873859994</v>
      </c>
      <c r="P16" s="25">
        <f>[1]t_aea_co2!O21</f>
        <v>10095.558113543</v>
      </c>
      <c r="Q16" s="25">
        <f>[1]t_aea_co2!P21</f>
        <v>8877.4717581299992</v>
      </c>
    </row>
    <row r="17" spans="1:17" ht="15" customHeight="1" x14ac:dyDescent="0.3">
      <c r="A17" s="7" t="s">
        <v>21</v>
      </c>
      <c r="B17" s="6" t="s">
        <v>190</v>
      </c>
      <c r="C17" s="25">
        <f>[1]t_aea_co2!B22</f>
        <v>281.760291473</v>
      </c>
      <c r="D17" s="25">
        <f>[1]t_aea_co2!C22</f>
        <v>251.28976901999999</v>
      </c>
      <c r="E17" s="25">
        <f>[1]t_aea_co2!D22</f>
        <v>281.40617625200002</v>
      </c>
      <c r="F17" s="25">
        <f>[1]t_aea_co2!E22</f>
        <v>253.25436269599999</v>
      </c>
      <c r="G17" s="25">
        <f>[1]t_aea_co2!F22</f>
        <v>253.442487787</v>
      </c>
      <c r="H17" s="25">
        <f>[1]t_aea_co2!G22</f>
        <v>247.06547344099999</v>
      </c>
      <c r="I17" s="25">
        <f>[1]t_aea_co2!H22</f>
        <v>224.678310982</v>
      </c>
      <c r="J17" s="25">
        <f>[1]t_aea_co2!I22</f>
        <v>228.09495645300001</v>
      </c>
      <c r="K17" s="25">
        <f>[1]t_aea_co2!J22</f>
        <v>245.387507285</v>
      </c>
      <c r="L17" s="25">
        <f>[1]t_aea_co2!K22</f>
        <v>244.715290654</v>
      </c>
      <c r="M17" s="25">
        <f>[1]t_aea_co2!L22</f>
        <v>278.54503588900002</v>
      </c>
      <c r="N17" s="25">
        <f>[1]t_aea_co2!M22</f>
        <v>206.88377782500001</v>
      </c>
      <c r="O17" s="25">
        <f>[1]t_aea_co2!N22</f>
        <v>172.138758733</v>
      </c>
      <c r="P17" s="25">
        <f>[1]t_aea_co2!O22</f>
        <v>165.91778828599999</v>
      </c>
      <c r="Q17" s="25">
        <f>[1]t_aea_co2!P22</f>
        <v>271.50984424900003</v>
      </c>
    </row>
    <row r="18" spans="1:17" ht="15" customHeight="1" x14ac:dyDescent="0.3">
      <c r="A18" s="7" t="s">
        <v>22</v>
      </c>
      <c r="B18" s="6"/>
      <c r="C18" s="25">
        <f>[1]t_aea_co2!B23</f>
        <v>9923.9803294440007</v>
      </c>
      <c r="D18" s="25">
        <f>[1]t_aea_co2!C23</f>
        <v>8053.6153024129999</v>
      </c>
      <c r="E18" s="25">
        <f>[1]t_aea_co2!D23</f>
        <v>8258.0525214099998</v>
      </c>
      <c r="F18" s="25">
        <f>[1]t_aea_co2!E23</f>
        <v>8581.9059355779991</v>
      </c>
      <c r="G18" s="25">
        <f>[1]t_aea_co2!F23</f>
        <v>8061.3958344749999</v>
      </c>
      <c r="H18" s="25">
        <f>[1]t_aea_co2!G23</f>
        <v>7825.892920798</v>
      </c>
      <c r="I18" s="25">
        <f>[1]t_aea_co2!H23</f>
        <v>7920.3014128839995</v>
      </c>
      <c r="J18" s="25">
        <f>[1]t_aea_co2!I23</f>
        <v>7685.8943375819999</v>
      </c>
      <c r="K18" s="25">
        <f>[1]t_aea_co2!J23</f>
        <v>7648.2442665039998</v>
      </c>
      <c r="L18" s="25">
        <f>[1]t_aea_co2!K23</f>
        <v>7414.271053812</v>
      </c>
      <c r="M18" s="25">
        <f>[1]t_aea_co2!L23</f>
        <v>7747.5864438179997</v>
      </c>
      <c r="N18" s="25">
        <f>[1]t_aea_co2!M23</f>
        <v>7793.5458793549997</v>
      </c>
      <c r="O18" s="25">
        <f>[1]t_aea_co2!N23</f>
        <v>6993.8450551269998</v>
      </c>
      <c r="P18" s="25">
        <f>[1]t_aea_co2!O23</f>
        <v>7270.6606157019996</v>
      </c>
      <c r="Q18" s="25">
        <f>[1]t_aea_co2!P23</f>
        <v>6759.4669853539999</v>
      </c>
    </row>
    <row r="19" spans="1:17" ht="15" customHeight="1" x14ac:dyDescent="0.3">
      <c r="A19" s="6" t="s">
        <v>23</v>
      </c>
      <c r="B19" s="6" t="s">
        <v>191</v>
      </c>
      <c r="C19" s="25">
        <f>[1]t_aea_co2!B24</f>
        <v>99.536701487000002</v>
      </c>
      <c r="D19" s="25">
        <f>[1]t_aea_co2!C24</f>
        <v>76.861870675000006</v>
      </c>
      <c r="E19" s="25">
        <f>[1]t_aea_co2!D24</f>
        <v>78.420166499999993</v>
      </c>
      <c r="F19" s="25">
        <f>[1]t_aea_co2!E24</f>
        <v>82.028572229999995</v>
      </c>
      <c r="G19" s="25">
        <f>[1]t_aea_co2!F24</f>
        <v>79.325013412999994</v>
      </c>
      <c r="H19" s="25">
        <f>[1]t_aea_co2!G24</f>
        <v>87.765300263</v>
      </c>
      <c r="I19" s="25">
        <f>[1]t_aea_co2!H24</f>
        <v>61.850050158999998</v>
      </c>
      <c r="J19" s="25">
        <f>[1]t_aea_co2!I24</f>
        <v>63.992973267000004</v>
      </c>
      <c r="K19" s="25">
        <f>[1]t_aea_co2!J24</f>
        <v>103.478499312</v>
      </c>
      <c r="L19" s="25">
        <f>[1]t_aea_co2!K24</f>
        <v>97.474688881000006</v>
      </c>
      <c r="M19" s="25">
        <f>[1]t_aea_co2!L24</f>
        <v>94.996863981999994</v>
      </c>
      <c r="N19" s="25">
        <f>[1]t_aea_co2!M24</f>
        <v>87.994281469000001</v>
      </c>
      <c r="O19" s="25">
        <f>[1]t_aea_co2!N24</f>
        <v>65.840954922999998</v>
      </c>
      <c r="P19" s="25">
        <f>[1]t_aea_co2!O24</f>
        <v>60.659824735000001</v>
      </c>
      <c r="Q19" s="25">
        <f>[1]t_aea_co2!P24</f>
        <v>62.399365996</v>
      </c>
    </row>
    <row r="20" spans="1:17" ht="15" customHeight="1" x14ac:dyDescent="0.3">
      <c r="A20" s="6" t="s">
        <v>24</v>
      </c>
      <c r="B20" s="6" t="s">
        <v>25</v>
      </c>
      <c r="C20" s="25">
        <f>[1]t_aea_co2!B25</f>
        <v>9824.443627957</v>
      </c>
      <c r="D20" s="25">
        <f>[1]t_aea_co2!C25</f>
        <v>7976.7534317379996</v>
      </c>
      <c r="E20" s="25">
        <f>[1]t_aea_co2!D25</f>
        <v>8179.6323549099998</v>
      </c>
      <c r="F20" s="25">
        <f>[1]t_aea_co2!E25</f>
        <v>8499.8773633479996</v>
      </c>
      <c r="G20" s="25">
        <f>[1]t_aea_co2!F25</f>
        <v>7982.0708210619996</v>
      </c>
      <c r="H20" s="25">
        <f>[1]t_aea_co2!G25</f>
        <v>7738.1276205349996</v>
      </c>
      <c r="I20" s="25">
        <f>[1]t_aea_co2!H25</f>
        <v>7858.4513627249999</v>
      </c>
      <c r="J20" s="25">
        <f>[1]t_aea_co2!I25</f>
        <v>7621.9013643150001</v>
      </c>
      <c r="K20" s="25">
        <f>[1]t_aea_co2!J25</f>
        <v>7544.7657671919997</v>
      </c>
      <c r="L20" s="25">
        <f>[1]t_aea_co2!K25</f>
        <v>7316.7963649310004</v>
      </c>
      <c r="M20" s="25">
        <f>[1]t_aea_co2!L25</f>
        <v>7652.5895798350002</v>
      </c>
      <c r="N20" s="25">
        <f>[1]t_aea_co2!M25</f>
        <v>7705.5515978860003</v>
      </c>
      <c r="O20" s="25">
        <f>[1]t_aea_co2!N25</f>
        <v>6928.0041002050002</v>
      </c>
      <c r="P20" s="25">
        <f>[1]t_aea_co2!O25</f>
        <v>7210.0007909670003</v>
      </c>
      <c r="Q20" s="25">
        <f>[1]t_aea_co2!P25</f>
        <v>6697.0676193580002</v>
      </c>
    </row>
    <row r="21" spans="1:17" ht="15" customHeight="1" x14ac:dyDescent="0.3">
      <c r="A21" s="7" t="s">
        <v>26</v>
      </c>
      <c r="B21" s="6"/>
      <c r="C21" s="25">
        <f>[1]t_aea_co2!B26</f>
        <v>13564.048101373</v>
      </c>
      <c r="D21" s="25">
        <f>[1]t_aea_co2!C26</f>
        <v>5965.3690967849998</v>
      </c>
      <c r="E21" s="25">
        <f>[1]t_aea_co2!D26</f>
        <v>8401.0878246070006</v>
      </c>
      <c r="F21" s="25">
        <f>[1]t_aea_co2!E26</f>
        <v>7793.1586308469996</v>
      </c>
      <c r="G21" s="25">
        <f>[1]t_aea_co2!F26</f>
        <v>5900.8252420279996</v>
      </c>
      <c r="H21" s="25">
        <f>[1]t_aea_co2!G26</f>
        <v>5903.6268373040002</v>
      </c>
      <c r="I21" s="25">
        <f>[1]t_aea_co2!H26</f>
        <v>5764.3887507600002</v>
      </c>
      <c r="J21" s="25">
        <f>[1]t_aea_co2!I26</f>
        <v>5704.9289100209999</v>
      </c>
      <c r="K21" s="25">
        <f>[1]t_aea_co2!J26</f>
        <v>6282.2493292039999</v>
      </c>
      <c r="L21" s="25">
        <f>[1]t_aea_co2!K26</f>
        <v>6144.926813952</v>
      </c>
      <c r="M21" s="25">
        <f>[1]t_aea_co2!L26</f>
        <v>6300.052525004</v>
      </c>
      <c r="N21" s="25">
        <f>[1]t_aea_co2!M26</f>
        <v>6036.9570644149999</v>
      </c>
      <c r="O21" s="25">
        <f>[1]t_aea_co2!N26</f>
        <v>5030.1706918620002</v>
      </c>
      <c r="P21" s="25">
        <f>[1]t_aea_co2!O26</f>
        <v>5602.4334886059996</v>
      </c>
      <c r="Q21" s="25">
        <f>[1]t_aea_co2!P26</f>
        <v>5227.1858543830003</v>
      </c>
    </row>
    <row r="22" spans="1:17" ht="15" customHeight="1" x14ac:dyDescent="0.3">
      <c r="A22" s="6" t="s">
        <v>192</v>
      </c>
      <c r="B22" s="6" t="s">
        <v>193</v>
      </c>
      <c r="C22" s="25">
        <f>[1]t_aea_co2!B27</f>
        <v>13278.45802482</v>
      </c>
      <c r="D22" s="25">
        <f>[1]t_aea_co2!C27</f>
        <v>5739.3060474639997</v>
      </c>
      <c r="E22" s="25">
        <f>[1]t_aea_co2!D27</f>
        <v>8167.3158067220002</v>
      </c>
      <c r="F22" s="25">
        <f>[1]t_aea_co2!E27</f>
        <v>7546.3559889320004</v>
      </c>
      <c r="G22" s="25">
        <f>[1]t_aea_co2!F27</f>
        <v>5672.7534108199998</v>
      </c>
      <c r="H22" s="25">
        <f>[1]t_aea_co2!G27</f>
        <v>5648.4678616319998</v>
      </c>
      <c r="I22" s="25">
        <f>[1]t_aea_co2!H27</f>
        <v>5560.580390305</v>
      </c>
      <c r="J22" s="25">
        <f>[1]t_aea_co2!I27</f>
        <v>5505.0001788769996</v>
      </c>
      <c r="K22" s="25">
        <f>[1]t_aea_co2!J27</f>
        <v>6082.6894385380001</v>
      </c>
      <c r="L22" s="25">
        <f>[1]t_aea_co2!K27</f>
        <v>5945.8643533639997</v>
      </c>
      <c r="M22" s="25">
        <f>[1]t_aea_co2!L27</f>
        <v>6108.3965962020002</v>
      </c>
      <c r="N22" s="25">
        <f>[1]t_aea_co2!M27</f>
        <v>5851.7031228619999</v>
      </c>
      <c r="O22" s="25">
        <f>[1]t_aea_co2!N27</f>
        <v>4850.5143127740002</v>
      </c>
      <c r="P22" s="25">
        <f>[1]t_aea_co2!O27</f>
        <v>5409.6622914359996</v>
      </c>
      <c r="Q22" s="25">
        <f>[1]t_aea_co2!P27</f>
        <v>5048.259022667</v>
      </c>
    </row>
    <row r="23" spans="1:17" ht="15" customHeight="1" x14ac:dyDescent="0.3">
      <c r="A23" s="6" t="s">
        <v>27</v>
      </c>
      <c r="B23" s="6" t="s">
        <v>194</v>
      </c>
      <c r="C23" s="25">
        <f>[1]t_aea_co2!B28</f>
        <v>285.59007655300002</v>
      </c>
      <c r="D23" s="25">
        <f>[1]t_aea_co2!C28</f>
        <v>226.06304932099999</v>
      </c>
      <c r="E23" s="25">
        <f>[1]t_aea_co2!D28</f>
        <v>233.772017885</v>
      </c>
      <c r="F23" s="25">
        <f>[1]t_aea_co2!E28</f>
        <v>246.80264191500001</v>
      </c>
      <c r="G23" s="25">
        <f>[1]t_aea_co2!F28</f>
        <v>228.07183120799999</v>
      </c>
      <c r="H23" s="25">
        <f>[1]t_aea_co2!G28</f>
        <v>255.158975672</v>
      </c>
      <c r="I23" s="25">
        <f>[1]t_aea_co2!H28</f>
        <v>203.80836045500001</v>
      </c>
      <c r="J23" s="25">
        <f>[1]t_aea_co2!I28</f>
        <v>199.92873114400001</v>
      </c>
      <c r="K23" s="25">
        <f>[1]t_aea_co2!J28</f>
        <v>199.559890666</v>
      </c>
      <c r="L23" s="25">
        <f>[1]t_aea_co2!K28</f>
        <v>199.06246058799999</v>
      </c>
      <c r="M23" s="25">
        <f>[1]t_aea_co2!L28</f>
        <v>191.65592880200001</v>
      </c>
      <c r="N23" s="25">
        <f>[1]t_aea_co2!M28</f>
        <v>185.253941553</v>
      </c>
      <c r="O23" s="25">
        <f>[1]t_aea_co2!N28</f>
        <v>179.65637908900001</v>
      </c>
      <c r="P23" s="25">
        <f>[1]t_aea_co2!O28</f>
        <v>192.77119716999999</v>
      </c>
      <c r="Q23" s="25">
        <f>[1]t_aea_co2!P28</f>
        <v>178.92683171600001</v>
      </c>
    </row>
    <row r="24" spans="1:17" ht="15" customHeight="1" x14ac:dyDescent="0.3">
      <c r="A24" s="7" t="s">
        <v>28</v>
      </c>
      <c r="B24" s="6" t="s">
        <v>29</v>
      </c>
      <c r="C24" s="25">
        <f>[1]t_aea_co2!B29</f>
        <v>48.391864234000003</v>
      </c>
      <c r="D24" s="25">
        <f>[1]t_aea_co2!C29</f>
        <v>29.566954588000002</v>
      </c>
      <c r="E24" s="25">
        <f>[1]t_aea_co2!D29</f>
        <v>34.228525957000002</v>
      </c>
      <c r="F24" s="25">
        <f>[1]t_aea_co2!E29</f>
        <v>35.67949789</v>
      </c>
      <c r="G24" s="25">
        <f>[1]t_aea_co2!F29</f>
        <v>36.443422149</v>
      </c>
      <c r="H24" s="25">
        <f>[1]t_aea_co2!G29</f>
        <v>42.025943611000002</v>
      </c>
      <c r="I24" s="25">
        <f>[1]t_aea_co2!H29</f>
        <v>27.327040853</v>
      </c>
      <c r="J24" s="25">
        <f>[1]t_aea_co2!I29</f>
        <v>25.450047988000001</v>
      </c>
      <c r="K24" s="25">
        <f>[1]t_aea_co2!J29</f>
        <v>27.148731331</v>
      </c>
      <c r="L24" s="25">
        <f>[1]t_aea_co2!K29</f>
        <v>26.638793524</v>
      </c>
      <c r="M24" s="25">
        <f>[1]t_aea_co2!L29</f>
        <v>24.716552656000001</v>
      </c>
      <c r="N24" s="25">
        <f>[1]t_aea_co2!M29</f>
        <v>20.799920720999999</v>
      </c>
      <c r="O24" s="25">
        <f>[1]t_aea_co2!N29</f>
        <v>20.123603699</v>
      </c>
      <c r="P24" s="25">
        <f>[1]t_aea_co2!O29</f>
        <v>25.758552825999999</v>
      </c>
      <c r="Q24" s="25">
        <f>[1]t_aea_co2!P29</f>
        <v>21.674023982000001</v>
      </c>
    </row>
    <row r="25" spans="1:17" ht="15" customHeight="1" x14ac:dyDescent="0.3">
      <c r="A25" s="7" t="s">
        <v>30</v>
      </c>
      <c r="B25" s="6" t="s">
        <v>31</v>
      </c>
      <c r="C25" s="25">
        <f>[1]t_aea_co2!B30</f>
        <v>62.441098214999997</v>
      </c>
      <c r="D25" s="25">
        <f>[1]t_aea_co2!C30</f>
        <v>57.199281915</v>
      </c>
      <c r="E25" s="25">
        <f>[1]t_aea_co2!D30</f>
        <v>61.216876450000001</v>
      </c>
      <c r="F25" s="25">
        <f>[1]t_aea_co2!E30</f>
        <v>61.758740746000001</v>
      </c>
      <c r="G25" s="25">
        <f>[1]t_aea_co2!F30</f>
        <v>53.974264877000003</v>
      </c>
      <c r="H25" s="25">
        <f>[1]t_aea_co2!G30</f>
        <v>59.805250045000001</v>
      </c>
      <c r="I25" s="25">
        <f>[1]t_aea_co2!H30</f>
        <v>42.967499654000001</v>
      </c>
      <c r="J25" s="25">
        <f>[1]t_aea_co2!I30</f>
        <v>39.658862649</v>
      </c>
      <c r="K25" s="25">
        <f>[1]t_aea_co2!J30</f>
        <v>36.040525485000003</v>
      </c>
      <c r="L25" s="25">
        <f>[1]t_aea_co2!K30</f>
        <v>34.853565570999997</v>
      </c>
      <c r="M25" s="25">
        <f>[1]t_aea_co2!L30</f>
        <v>35.724818962000001</v>
      </c>
      <c r="N25" s="25">
        <f>[1]t_aea_co2!M30</f>
        <v>31.166811199000001</v>
      </c>
      <c r="O25" s="25">
        <f>[1]t_aea_co2!N30</f>
        <v>31.536764188999999</v>
      </c>
      <c r="P25" s="25">
        <f>[1]t_aea_co2!O30</f>
        <v>39.609097087999999</v>
      </c>
      <c r="Q25" s="25">
        <f>[1]t_aea_co2!P30</f>
        <v>32.194925142999999</v>
      </c>
    </row>
    <row r="26" spans="1:17" ht="15" customHeight="1" x14ac:dyDescent="0.3">
      <c r="A26" s="7" t="s">
        <v>32</v>
      </c>
      <c r="B26" s="6" t="s">
        <v>33</v>
      </c>
      <c r="C26" s="25">
        <f>[1]t_aea_co2!B31</f>
        <v>177.43543448299999</v>
      </c>
      <c r="D26" s="25">
        <f>[1]t_aea_co2!C31</f>
        <v>132.78705326900001</v>
      </c>
      <c r="E26" s="25">
        <f>[1]t_aea_co2!D31</f>
        <v>134.81177014299999</v>
      </c>
      <c r="F26" s="25">
        <f>[1]t_aea_co2!E31</f>
        <v>153.08912712599999</v>
      </c>
      <c r="G26" s="25">
        <f>[1]t_aea_co2!F31</f>
        <v>137.937241116</v>
      </c>
      <c r="H26" s="25">
        <f>[1]t_aea_co2!G31</f>
        <v>159.33018170599999</v>
      </c>
      <c r="I26" s="25">
        <f>[1]t_aea_co2!H31</f>
        <v>111.150326069</v>
      </c>
      <c r="J26" s="25">
        <f>[1]t_aea_co2!I31</f>
        <v>110.39022857099999</v>
      </c>
      <c r="K26" s="25">
        <f>[1]t_aea_co2!J31</f>
        <v>103.173284491</v>
      </c>
      <c r="L26" s="25">
        <f>[1]t_aea_co2!K31</f>
        <v>101.906789191</v>
      </c>
      <c r="M26" s="25">
        <f>[1]t_aea_co2!L31</f>
        <v>90.999891395999995</v>
      </c>
      <c r="N26" s="25">
        <f>[1]t_aea_co2!M31</f>
        <v>82.306249382000004</v>
      </c>
      <c r="O26" s="25">
        <f>[1]t_aea_co2!N31</f>
        <v>83.264554845999996</v>
      </c>
      <c r="P26" s="25">
        <f>[1]t_aea_co2!O31</f>
        <v>92.355269737</v>
      </c>
      <c r="Q26" s="25">
        <f>[1]t_aea_co2!P31</f>
        <v>79.433346721999996</v>
      </c>
    </row>
    <row r="27" spans="1:17" ht="15" customHeight="1" x14ac:dyDescent="0.3">
      <c r="A27" s="7" t="s">
        <v>34</v>
      </c>
      <c r="B27" s="6"/>
      <c r="C27" s="25">
        <f>[1]t_aea_co2!B32</f>
        <v>139.353446351</v>
      </c>
      <c r="D27" s="25">
        <f>[1]t_aea_co2!C32</f>
        <v>107.425081686</v>
      </c>
      <c r="E27" s="25">
        <f>[1]t_aea_co2!D32</f>
        <v>124.454468097</v>
      </c>
      <c r="F27" s="25">
        <f>[1]t_aea_co2!E32</f>
        <v>132.722145767</v>
      </c>
      <c r="G27" s="25">
        <f>[1]t_aea_co2!F32</f>
        <v>130.32388789300001</v>
      </c>
      <c r="H27" s="25">
        <f>[1]t_aea_co2!G32</f>
        <v>148.80392858900001</v>
      </c>
      <c r="I27" s="25">
        <f>[1]t_aea_co2!H32</f>
        <v>88.503406024</v>
      </c>
      <c r="J27" s="25">
        <f>[1]t_aea_co2!I32</f>
        <v>80.538250062000003</v>
      </c>
      <c r="K27" s="25">
        <f>[1]t_aea_co2!J32</f>
        <v>84.888854769999995</v>
      </c>
      <c r="L27" s="25">
        <f>[1]t_aea_co2!K32</f>
        <v>83.146245987</v>
      </c>
      <c r="M27" s="25">
        <f>[1]t_aea_co2!L32</f>
        <v>82.463485406000004</v>
      </c>
      <c r="N27" s="25">
        <f>[1]t_aea_co2!M32</f>
        <v>81.015023485</v>
      </c>
      <c r="O27" s="25">
        <f>[1]t_aea_co2!N32</f>
        <v>75.631610633999998</v>
      </c>
      <c r="P27" s="25">
        <f>[1]t_aea_co2!O32</f>
        <v>70.821788079000001</v>
      </c>
      <c r="Q27" s="25">
        <f>[1]t_aea_co2!P32</f>
        <v>66.660104731999994</v>
      </c>
    </row>
    <row r="28" spans="1:17" ht="15" customHeight="1" x14ac:dyDescent="0.3">
      <c r="A28" s="6" t="s">
        <v>35</v>
      </c>
      <c r="B28" s="6" t="s">
        <v>36</v>
      </c>
      <c r="C28" s="25">
        <f>[1]t_aea_co2!B33</f>
        <v>107.65621191300001</v>
      </c>
      <c r="D28" s="25">
        <f>[1]t_aea_co2!C33</f>
        <v>83.204104723</v>
      </c>
      <c r="E28" s="25">
        <f>[1]t_aea_co2!D33</f>
        <v>101.70667124400001</v>
      </c>
      <c r="F28" s="25">
        <f>[1]t_aea_co2!E33</f>
        <v>105.603640873</v>
      </c>
      <c r="G28" s="25">
        <f>[1]t_aea_co2!F33</f>
        <v>103.138802402</v>
      </c>
      <c r="H28" s="25">
        <f>[1]t_aea_co2!G33</f>
        <v>119.93262149500001</v>
      </c>
      <c r="I28" s="25">
        <f>[1]t_aea_co2!H33</f>
        <v>68.225748863999996</v>
      </c>
      <c r="J28" s="25">
        <f>[1]t_aea_co2!I33</f>
        <v>58.637751870999999</v>
      </c>
      <c r="K28" s="25">
        <f>[1]t_aea_co2!J33</f>
        <v>64.329489499999994</v>
      </c>
      <c r="L28" s="25">
        <f>[1]t_aea_co2!K33</f>
        <v>63.988419690000001</v>
      </c>
      <c r="M28" s="25">
        <f>[1]t_aea_co2!L33</f>
        <v>66.665642771999998</v>
      </c>
      <c r="N28" s="25">
        <f>[1]t_aea_co2!M33</f>
        <v>63.369628276</v>
      </c>
      <c r="O28" s="25">
        <f>[1]t_aea_co2!N33</f>
        <v>55.728978249000001</v>
      </c>
      <c r="P28" s="25">
        <f>[1]t_aea_co2!O33</f>
        <v>55.56287614</v>
      </c>
      <c r="Q28" s="25">
        <f>[1]t_aea_co2!P33</f>
        <v>55.052296003999999</v>
      </c>
    </row>
    <row r="29" spans="1:17" ht="15" customHeight="1" x14ac:dyDescent="0.3">
      <c r="A29" s="6" t="s">
        <v>37</v>
      </c>
      <c r="B29" s="6" t="s">
        <v>38</v>
      </c>
      <c r="C29" s="25">
        <f>[1]t_aea_co2!B34</f>
        <v>31.697234437999999</v>
      </c>
      <c r="D29" s="25">
        <f>[1]t_aea_co2!C34</f>
        <v>24.220976962999998</v>
      </c>
      <c r="E29" s="25">
        <f>[1]t_aea_co2!D34</f>
        <v>22.747796853000001</v>
      </c>
      <c r="F29" s="25">
        <f>[1]t_aea_co2!E34</f>
        <v>27.118504894000001</v>
      </c>
      <c r="G29" s="25">
        <f>[1]t_aea_co2!F34</f>
        <v>27.185085490999999</v>
      </c>
      <c r="H29" s="25">
        <f>[1]t_aea_co2!G34</f>
        <v>28.871307093999999</v>
      </c>
      <c r="I29" s="25">
        <f>[1]t_aea_co2!H34</f>
        <v>20.277657159</v>
      </c>
      <c r="J29" s="25">
        <f>[1]t_aea_co2!I34</f>
        <v>21.900498191000001</v>
      </c>
      <c r="K29" s="25">
        <f>[1]t_aea_co2!J34</f>
        <v>20.559365270000001</v>
      </c>
      <c r="L29" s="25">
        <f>[1]t_aea_co2!K34</f>
        <v>19.157826297</v>
      </c>
      <c r="M29" s="25">
        <f>[1]t_aea_co2!L34</f>
        <v>15.797842635</v>
      </c>
      <c r="N29" s="25">
        <f>[1]t_aea_co2!M34</f>
        <v>17.645395209</v>
      </c>
      <c r="O29" s="25">
        <f>[1]t_aea_co2!N34</f>
        <v>19.902632385</v>
      </c>
      <c r="P29" s="25">
        <f>[1]t_aea_co2!O34</f>
        <v>15.258911939000001</v>
      </c>
      <c r="Q29" s="25">
        <f>[1]t_aea_co2!P34</f>
        <v>11.607808727</v>
      </c>
    </row>
    <row r="30" spans="1:17" ht="15" customHeight="1" x14ac:dyDescent="0.3">
      <c r="A30" s="7" t="s">
        <v>39</v>
      </c>
      <c r="B30" s="6"/>
      <c r="C30" s="25">
        <f>[1]t_aea_co2!B35</f>
        <v>183.330771406</v>
      </c>
      <c r="D30" s="25">
        <f>[1]t_aea_co2!C35</f>
        <v>154.682433476</v>
      </c>
      <c r="E30" s="25">
        <f>[1]t_aea_co2!D35</f>
        <v>160.912069796</v>
      </c>
      <c r="F30" s="25">
        <f>[1]t_aea_co2!E35</f>
        <v>181.926156518</v>
      </c>
      <c r="G30" s="25">
        <f>[1]t_aea_co2!F35</f>
        <v>162.355075696</v>
      </c>
      <c r="H30" s="25">
        <f>[1]t_aea_co2!G35</f>
        <v>185.133488736</v>
      </c>
      <c r="I30" s="25">
        <f>[1]t_aea_co2!H35</f>
        <v>148.32391104499999</v>
      </c>
      <c r="J30" s="25">
        <f>[1]t_aea_co2!I35</f>
        <v>152.263915819</v>
      </c>
      <c r="K30" s="25">
        <f>[1]t_aea_co2!J35</f>
        <v>151.69151672000001</v>
      </c>
      <c r="L30" s="25">
        <f>[1]t_aea_co2!K35</f>
        <v>153.550570679</v>
      </c>
      <c r="M30" s="25">
        <f>[1]t_aea_co2!L35</f>
        <v>153.62196412099999</v>
      </c>
      <c r="N30" s="25">
        <f>[1]t_aea_co2!M35</f>
        <v>156.73343623299999</v>
      </c>
      <c r="O30" s="25">
        <f>[1]t_aea_co2!N35</f>
        <v>147.30871181699999</v>
      </c>
      <c r="P30" s="25">
        <f>[1]t_aea_co2!O35</f>
        <v>150.136511407</v>
      </c>
      <c r="Q30" s="25">
        <f>[1]t_aea_co2!P35</f>
        <v>145.84908565399999</v>
      </c>
    </row>
    <row r="31" spans="1:17" ht="15" customHeight="1" x14ac:dyDescent="0.3">
      <c r="A31" s="6" t="s">
        <v>40</v>
      </c>
      <c r="B31" s="6" t="s">
        <v>41</v>
      </c>
      <c r="C31" s="25">
        <f>[1]t_aea_co2!B36</f>
        <v>133.517171846</v>
      </c>
      <c r="D31" s="25">
        <f>[1]t_aea_co2!C36</f>
        <v>93.528546922000004</v>
      </c>
      <c r="E31" s="25">
        <f>[1]t_aea_co2!D36</f>
        <v>96.108463177999994</v>
      </c>
      <c r="F31" s="25">
        <f>[1]t_aea_co2!E36</f>
        <v>107.677189114</v>
      </c>
      <c r="G31" s="25">
        <f>[1]t_aea_co2!F36</f>
        <v>93.217720088999997</v>
      </c>
      <c r="H31" s="25">
        <f>[1]t_aea_co2!G36</f>
        <v>103.846191866</v>
      </c>
      <c r="I31" s="25">
        <f>[1]t_aea_co2!H36</f>
        <v>80.832166866999998</v>
      </c>
      <c r="J31" s="25">
        <f>[1]t_aea_co2!I36</f>
        <v>82.134600137999996</v>
      </c>
      <c r="K31" s="25">
        <f>[1]t_aea_co2!J36</f>
        <v>80.016667355999999</v>
      </c>
      <c r="L31" s="25">
        <f>[1]t_aea_co2!K36</f>
        <v>76.425690665000005</v>
      </c>
      <c r="M31" s="25">
        <f>[1]t_aea_co2!L36</f>
        <v>77.141723294000002</v>
      </c>
      <c r="N31" s="25">
        <f>[1]t_aea_co2!M36</f>
        <v>73.675969365</v>
      </c>
      <c r="O31" s="25">
        <f>[1]t_aea_co2!N36</f>
        <v>67.076596034999994</v>
      </c>
      <c r="P31" s="25">
        <f>[1]t_aea_co2!O36</f>
        <v>67.84424817</v>
      </c>
      <c r="Q31" s="25">
        <f>[1]t_aea_co2!P36</f>
        <v>67.414459174000001</v>
      </c>
    </row>
    <row r="32" spans="1:17" ht="15" customHeight="1" x14ac:dyDescent="0.3">
      <c r="A32" s="6" t="s">
        <v>42</v>
      </c>
      <c r="B32" s="6" t="s">
        <v>43</v>
      </c>
      <c r="C32" s="25">
        <f>[1]t_aea_co2!B37</f>
        <v>49.81359956</v>
      </c>
      <c r="D32" s="25">
        <f>[1]t_aea_co2!C37</f>
        <v>61.153886554000003</v>
      </c>
      <c r="E32" s="25">
        <f>[1]t_aea_co2!D37</f>
        <v>64.803606618000003</v>
      </c>
      <c r="F32" s="25">
        <f>[1]t_aea_co2!E37</f>
        <v>74.248967403999998</v>
      </c>
      <c r="G32" s="25">
        <f>[1]t_aea_co2!F37</f>
        <v>69.137355607000003</v>
      </c>
      <c r="H32" s="25">
        <f>[1]t_aea_co2!G37</f>
        <v>81.287296870000006</v>
      </c>
      <c r="I32" s="25">
        <f>[1]t_aea_co2!H37</f>
        <v>67.491744178000005</v>
      </c>
      <c r="J32" s="25">
        <f>[1]t_aea_co2!I37</f>
        <v>70.129315680999994</v>
      </c>
      <c r="K32" s="25">
        <f>[1]t_aea_co2!J37</f>
        <v>71.674849363999996</v>
      </c>
      <c r="L32" s="25">
        <f>[1]t_aea_co2!K37</f>
        <v>77.124880013999999</v>
      </c>
      <c r="M32" s="25">
        <f>[1]t_aea_co2!L37</f>
        <v>76.480240827000003</v>
      </c>
      <c r="N32" s="25">
        <f>[1]t_aea_co2!M37</f>
        <v>83.057466867000002</v>
      </c>
      <c r="O32" s="25">
        <f>[1]t_aea_co2!N37</f>
        <v>80.232115781999994</v>
      </c>
      <c r="P32" s="25">
        <f>[1]t_aea_co2!O37</f>
        <v>82.292263237</v>
      </c>
      <c r="Q32" s="25">
        <f>[1]t_aea_co2!P37</f>
        <v>78.434626480000006</v>
      </c>
    </row>
    <row r="33" spans="1:17" ht="15" customHeight="1" x14ac:dyDescent="0.3">
      <c r="A33" s="6" t="s">
        <v>44</v>
      </c>
      <c r="B33" s="6" t="s">
        <v>45</v>
      </c>
      <c r="C33" s="25">
        <f>[1]t_aea_co2!B38</f>
        <v>20080.332858330999</v>
      </c>
      <c r="D33" s="25">
        <f>[1]t_aea_co2!C38</f>
        <v>20473.117410629999</v>
      </c>
      <c r="E33" s="25">
        <f>[1]t_aea_co2!D38</f>
        <v>21046.022967493998</v>
      </c>
      <c r="F33" s="25">
        <f>[1]t_aea_co2!E38</f>
        <v>18083.612156005998</v>
      </c>
      <c r="G33" s="25">
        <f>[1]t_aea_co2!F38</f>
        <v>17609.873964039001</v>
      </c>
      <c r="H33" s="25">
        <f>[1]t_aea_co2!G38</f>
        <v>16312.656184920001</v>
      </c>
      <c r="I33" s="25">
        <f>[1]t_aea_co2!H38</f>
        <v>15075.467776553</v>
      </c>
      <c r="J33" s="25">
        <f>[1]t_aea_co2!I38</f>
        <v>15866.160448141</v>
      </c>
      <c r="K33" s="25">
        <f>[1]t_aea_co2!J38</f>
        <v>14604.240275855</v>
      </c>
      <c r="L33" s="25">
        <f>[1]t_aea_co2!K38</f>
        <v>14681.23390254</v>
      </c>
      <c r="M33" s="25">
        <f>[1]t_aea_co2!L38</f>
        <v>14835.371940355</v>
      </c>
      <c r="N33" s="25">
        <f>[1]t_aea_co2!M38</f>
        <v>15085.969062658</v>
      </c>
      <c r="O33" s="25">
        <f>[1]t_aea_co2!N38</f>
        <v>13917.449831754</v>
      </c>
      <c r="P33" s="25">
        <f>[1]t_aea_co2!O38</f>
        <v>12881.308781869</v>
      </c>
      <c r="Q33" s="25">
        <f>[1]t_aea_co2!P38</f>
        <v>13548.137950288001</v>
      </c>
    </row>
    <row r="34" spans="1:17" ht="15" customHeight="1" x14ac:dyDescent="0.3">
      <c r="A34" s="6" t="s">
        <v>46</v>
      </c>
      <c r="B34" s="6"/>
      <c r="C34" s="25">
        <f>[1]t_aea_co2!B39</f>
        <v>1111.4967137169999</v>
      </c>
      <c r="D34" s="25">
        <f>[1]t_aea_co2!C39</f>
        <v>934.21668818299997</v>
      </c>
      <c r="E34" s="25">
        <f>[1]t_aea_co2!D39</f>
        <v>1032.221412672</v>
      </c>
      <c r="F34" s="25">
        <f>[1]t_aea_co2!E39</f>
        <v>950.62320376900004</v>
      </c>
      <c r="G34" s="25">
        <f>[1]t_aea_co2!F39</f>
        <v>936.77373385999999</v>
      </c>
      <c r="H34" s="25">
        <f>[1]t_aea_co2!G39</f>
        <v>726.21003560300005</v>
      </c>
      <c r="I34" s="25">
        <f>[1]t_aea_co2!H39</f>
        <v>706.41671174800001</v>
      </c>
      <c r="J34" s="25">
        <f>[1]t_aea_co2!I39</f>
        <v>748.12478329400005</v>
      </c>
      <c r="K34" s="25">
        <f>[1]t_aea_co2!J39</f>
        <v>635.72770163999996</v>
      </c>
      <c r="L34" s="25">
        <f>[1]t_aea_co2!K39</f>
        <v>705.38064263800004</v>
      </c>
      <c r="M34" s="25">
        <f>[1]t_aea_co2!L39</f>
        <v>769.02946770799997</v>
      </c>
      <c r="N34" s="25">
        <f>[1]t_aea_co2!M39</f>
        <v>782.37341451400005</v>
      </c>
      <c r="O34" s="25">
        <f>[1]t_aea_co2!N39</f>
        <v>707.91761858100006</v>
      </c>
      <c r="P34" s="25">
        <f>[1]t_aea_co2!O39</f>
        <v>734.099117363</v>
      </c>
      <c r="Q34" s="25">
        <f>[1]t_aea_co2!P39</f>
        <v>666.44272425899999</v>
      </c>
    </row>
    <row r="35" spans="1:17" ht="15" customHeight="1" x14ac:dyDescent="0.3">
      <c r="A35" s="6" t="s">
        <v>47</v>
      </c>
      <c r="B35" s="6" t="s">
        <v>48</v>
      </c>
      <c r="C35" s="25">
        <f>[1]t_aea_co2!B40</f>
        <v>45.636908734000002</v>
      </c>
      <c r="D35" s="25">
        <f>[1]t_aea_co2!C40</f>
        <v>46.086213696000002</v>
      </c>
      <c r="E35" s="25">
        <f>[1]t_aea_co2!D40</f>
        <v>56.375168891999998</v>
      </c>
      <c r="F35" s="25">
        <f>[1]t_aea_co2!E40</f>
        <v>56.742671072999997</v>
      </c>
      <c r="G35" s="25">
        <f>[1]t_aea_co2!F40</f>
        <v>59.101136177000001</v>
      </c>
      <c r="H35" s="25">
        <f>[1]t_aea_co2!G40</f>
        <v>62.060059451999997</v>
      </c>
      <c r="I35" s="25">
        <f>[1]t_aea_co2!H40</f>
        <v>77.816697120000001</v>
      </c>
      <c r="J35" s="25">
        <f>[1]t_aea_co2!I40</f>
        <v>80.908880449999998</v>
      </c>
      <c r="K35" s="25">
        <f>[1]t_aea_co2!J40</f>
        <v>72.454441895000002</v>
      </c>
      <c r="L35" s="25">
        <f>[1]t_aea_co2!K40</f>
        <v>81.457685448999996</v>
      </c>
      <c r="M35" s="25">
        <f>[1]t_aea_co2!L40</f>
        <v>86.109185448000005</v>
      </c>
      <c r="N35" s="25">
        <f>[1]t_aea_co2!M40</f>
        <v>87.113670791999994</v>
      </c>
      <c r="O35" s="25">
        <f>[1]t_aea_co2!N40</f>
        <v>74.355352898000007</v>
      </c>
      <c r="P35" s="25">
        <f>[1]t_aea_co2!O40</f>
        <v>81.391686411999999</v>
      </c>
      <c r="Q35" s="25">
        <f>[1]t_aea_co2!P40</f>
        <v>75.205036047999997</v>
      </c>
    </row>
    <row r="36" spans="1:17" ht="15" customHeight="1" x14ac:dyDescent="0.3">
      <c r="A36" s="6" t="s">
        <v>49</v>
      </c>
      <c r="B36" s="6" t="s">
        <v>50</v>
      </c>
      <c r="C36" s="25">
        <f>[1]t_aea_co2!B41</f>
        <v>1065.859804984</v>
      </c>
      <c r="D36" s="25">
        <f>[1]t_aea_co2!C41</f>
        <v>888.13047448700001</v>
      </c>
      <c r="E36" s="25">
        <f>[1]t_aea_co2!D41</f>
        <v>975.84624378000001</v>
      </c>
      <c r="F36" s="25">
        <f>[1]t_aea_co2!E41</f>
        <v>893.88053269600005</v>
      </c>
      <c r="G36" s="25">
        <f>[1]t_aea_co2!F41</f>
        <v>877.67259768300005</v>
      </c>
      <c r="H36" s="25">
        <f>[1]t_aea_co2!G41</f>
        <v>664.14997615000004</v>
      </c>
      <c r="I36" s="25">
        <f>[1]t_aea_co2!H41</f>
        <v>628.60001462800005</v>
      </c>
      <c r="J36" s="25">
        <f>[1]t_aea_co2!I41</f>
        <v>667.21590284399997</v>
      </c>
      <c r="K36" s="25">
        <f>[1]t_aea_co2!J41</f>
        <v>563.27325974500002</v>
      </c>
      <c r="L36" s="25">
        <f>[1]t_aea_co2!K41</f>
        <v>623.92295718900004</v>
      </c>
      <c r="M36" s="25">
        <f>[1]t_aea_co2!L41</f>
        <v>682.92028226000002</v>
      </c>
      <c r="N36" s="25">
        <f>[1]t_aea_co2!M41</f>
        <v>695.25974372200005</v>
      </c>
      <c r="O36" s="25">
        <f>[1]t_aea_co2!N41</f>
        <v>633.56226568299996</v>
      </c>
      <c r="P36" s="25">
        <f>[1]t_aea_co2!O41</f>
        <v>652.70743095</v>
      </c>
      <c r="Q36" s="25">
        <f>[1]t_aea_co2!P41</f>
        <v>591.23768820999999</v>
      </c>
    </row>
    <row r="37" spans="1:17" ht="15" customHeight="1" x14ac:dyDescent="0.3">
      <c r="A37" s="6" t="s">
        <v>51</v>
      </c>
      <c r="B37" s="6" t="s">
        <v>52</v>
      </c>
      <c r="C37" s="25">
        <f>[1]t_aea_co2!B42</f>
        <v>2373.4447000730001</v>
      </c>
      <c r="D37" s="25">
        <f>[1]t_aea_co2!C42</f>
        <v>2243.4048637589999</v>
      </c>
      <c r="E37" s="25">
        <f>[1]t_aea_co2!D42</f>
        <v>2348.852537323</v>
      </c>
      <c r="F37" s="25">
        <f>[1]t_aea_co2!E42</f>
        <v>2415.4431167009998</v>
      </c>
      <c r="G37" s="25">
        <f>[1]t_aea_co2!F42</f>
        <v>2365.4699640560002</v>
      </c>
      <c r="H37" s="25">
        <f>[1]t_aea_co2!G42</f>
        <v>2500.2757860370002</v>
      </c>
      <c r="I37" s="25">
        <f>[1]t_aea_co2!H42</f>
        <v>2308.1848658439999</v>
      </c>
      <c r="J37" s="25">
        <f>[1]t_aea_co2!I42</f>
        <v>2348.8074239379998</v>
      </c>
      <c r="K37" s="25">
        <f>[1]t_aea_co2!J42</f>
        <v>2365.075723207</v>
      </c>
      <c r="L37" s="25">
        <f>[1]t_aea_co2!K42</f>
        <v>2394.366555391</v>
      </c>
      <c r="M37" s="25">
        <f>[1]t_aea_co2!L42</f>
        <v>2538.8963586949999</v>
      </c>
      <c r="N37" s="25">
        <f>[1]t_aea_co2!M42</f>
        <v>2584.1227205949999</v>
      </c>
      <c r="O37" s="25">
        <f>[1]t_aea_co2!N42</f>
        <v>2416.212024206</v>
      </c>
      <c r="P37" s="25">
        <f>[1]t_aea_co2!O42</f>
        <v>2419.5133248940001</v>
      </c>
      <c r="Q37" s="25">
        <f>[1]t_aea_co2!P42</f>
        <v>2525.6071502049999</v>
      </c>
    </row>
    <row r="38" spans="1:17" ht="15" customHeight="1" x14ac:dyDescent="0.3">
      <c r="A38" s="6" t="s">
        <v>53</v>
      </c>
      <c r="B38" s="6"/>
      <c r="C38" s="25">
        <f>[1]t_aea_co2!B43</f>
        <v>2990.781095673</v>
      </c>
      <c r="D38" s="25">
        <f>[1]t_aea_co2!C43</f>
        <v>3026.4319781469999</v>
      </c>
      <c r="E38" s="25">
        <f>[1]t_aea_co2!D43</f>
        <v>3040.3673766830002</v>
      </c>
      <c r="F38" s="25">
        <f>[1]t_aea_co2!E43</f>
        <v>2686.847249978</v>
      </c>
      <c r="G38" s="25">
        <f>[1]t_aea_co2!F43</f>
        <v>2740.25523049</v>
      </c>
      <c r="H38" s="25">
        <f>[1]t_aea_co2!G43</f>
        <v>2820.4798437059999</v>
      </c>
      <c r="I38" s="25">
        <f>[1]t_aea_co2!H43</f>
        <v>2504.9761348500001</v>
      </c>
      <c r="J38" s="25">
        <f>[1]t_aea_co2!I43</f>
        <v>2614.9132933720002</v>
      </c>
      <c r="K38" s="25">
        <f>[1]t_aea_co2!J43</f>
        <v>2567.8958486390002</v>
      </c>
      <c r="L38" s="25">
        <f>[1]t_aea_co2!K43</f>
        <v>2523.341721582</v>
      </c>
      <c r="M38" s="25">
        <f>[1]t_aea_co2!L43</f>
        <v>2557.8729383260002</v>
      </c>
      <c r="N38" s="25">
        <f>[1]t_aea_co2!M43</f>
        <v>2479.2662355359998</v>
      </c>
      <c r="O38" s="25">
        <f>[1]t_aea_co2!N43</f>
        <v>2257.7215638470002</v>
      </c>
      <c r="P38" s="25">
        <f>[1]t_aea_co2!O43</f>
        <v>2279.3321430430001</v>
      </c>
      <c r="Q38" s="25">
        <f>[1]t_aea_co2!P43</f>
        <v>2027.9668160250001</v>
      </c>
    </row>
    <row r="39" spans="1:17" ht="15" customHeight="1" x14ac:dyDescent="0.3">
      <c r="A39" s="6" t="s">
        <v>54</v>
      </c>
      <c r="B39" s="6" t="s">
        <v>55</v>
      </c>
      <c r="C39" s="25">
        <f>[1]t_aea_co2!B44</f>
        <v>428.28104983499998</v>
      </c>
      <c r="D39" s="25">
        <f>[1]t_aea_co2!C44</f>
        <v>395.76854538999999</v>
      </c>
      <c r="E39" s="25">
        <f>[1]t_aea_co2!D44</f>
        <v>451.44655514599998</v>
      </c>
      <c r="F39" s="25">
        <f>[1]t_aea_co2!E44</f>
        <v>413.052793356</v>
      </c>
      <c r="G39" s="25">
        <f>[1]t_aea_co2!F44</f>
        <v>431.91315564899998</v>
      </c>
      <c r="H39" s="25">
        <f>[1]t_aea_co2!G44</f>
        <v>449.49000815800002</v>
      </c>
      <c r="I39" s="25">
        <f>[1]t_aea_co2!H44</f>
        <v>414.64824611900002</v>
      </c>
      <c r="J39" s="25">
        <f>[1]t_aea_co2!I44</f>
        <v>448.567518952</v>
      </c>
      <c r="K39" s="25">
        <f>[1]t_aea_co2!J44</f>
        <v>457.75749511100003</v>
      </c>
      <c r="L39" s="25">
        <f>[1]t_aea_co2!K44</f>
        <v>451.38617377999998</v>
      </c>
      <c r="M39" s="25">
        <f>[1]t_aea_co2!L44</f>
        <v>468.34872271299997</v>
      </c>
      <c r="N39" s="25">
        <f>[1]t_aea_co2!M44</f>
        <v>462.47021949700002</v>
      </c>
      <c r="O39" s="25">
        <f>[1]t_aea_co2!N44</f>
        <v>398.27936896400001</v>
      </c>
      <c r="P39" s="25">
        <f>[1]t_aea_co2!O44</f>
        <v>397.31269529799999</v>
      </c>
      <c r="Q39" s="25">
        <f>[1]t_aea_co2!P44</f>
        <v>381.68028882700003</v>
      </c>
    </row>
    <row r="40" spans="1:17" ht="15" customHeight="1" x14ac:dyDescent="0.3">
      <c r="A40" s="6" t="s">
        <v>56</v>
      </c>
      <c r="B40" s="6" t="s">
        <v>148</v>
      </c>
      <c r="C40" s="25">
        <f>[1]t_aea_co2!B45</f>
        <v>1492.188008245</v>
      </c>
      <c r="D40" s="25">
        <f>[1]t_aea_co2!C45</f>
        <v>1550.516353231</v>
      </c>
      <c r="E40" s="25">
        <f>[1]t_aea_co2!D45</f>
        <v>1312.315078612</v>
      </c>
      <c r="F40" s="25">
        <f>[1]t_aea_co2!E45</f>
        <v>1211.231981933</v>
      </c>
      <c r="G40" s="25">
        <f>[1]t_aea_co2!F45</f>
        <v>1205.3705824040001</v>
      </c>
      <c r="H40" s="25">
        <f>[1]t_aea_co2!G45</f>
        <v>1203.21209583</v>
      </c>
      <c r="I40" s="25">
        <f>[1]t_aea_co2!H45</f>
        <v>1113.308825455</v>
      </c>
      <c r="J40" s="25">
        <f>[1]t_aea_co2!I45</f>
        <v>1110.5489666460001</v>
      </c>
      <c r="K40" s="25">
        <f>[1]t_aea_co2!J45</f>
        <v>1089.0024799</v>
      </c>
      <c r="L40" s="25">
        <f>[1]t_aea_co2!K45</f>
        <v>1059.6806014189999</v>
      </c>
      <c r="M40" s="25">
        <f>[1]t_aea_co2!L45</f>
        <v>1091.6966101569999</v>
      </c>
      <c r="N40" s="25">
        <f>[1]t_aea_co2!M45</f>
        <v>1065.747509647</v>
      </c>
      <c r="O40" s="25">
        <f>[1]t_aea_co2!N45</f>
        <v>968.96384176699996</v>
      </c>
      <c r="P40" s="25">
        <f>[1]t_aea_co2!O45</f>
        <v>975.50943373899997</v>
      </c>
      <c r="Q40" s="25">
        <f>[1]t_aea_co2!P45</f>
        <v>884.68419349099997</v>
      </c>
    </row>
    <row r="41" spans="1:17" ht="15" customHeight="1" x14ac:dyDescent="0.3">
      <c r="A41" s="6" t="s">
        <v>57</v>
      </c>
      <c r="B41" s="6" t="s">
        <v>149</v>
      </c>
      <c r="C41" s="25">
        <f>[1]t_aea_co2!B46</f>
        <v>1070.312037593</v>
      </c>
      <c r="D41" s="25">
        <f>[1]t_aea_co2!C46</f>
        <v>1080.147079526</v>
      </c>
      <c r="E41" s="25">
        <f>[1]t_aea_co2!D46</f>
        <v>1276.605742925</v>
      </c>
      <c r="F41" s="25">
        <f>[1]t_aea_co2!E46</f>
        <v>1062.56247469</v>
      </c>
      <c r="G41" s="25">
        <f>[1]t_aea_co2!F46</f>
        <v>1102.9714924370001</v>
      </c>
      <c r="H41" s="25">
        <f>[1]t_aea_co2!G46</f>
        <v>1167.777739719</v>
      </c>
      <c r="I41" s="25">
        <f>[1]t_aea_co2!H46</f>
        <v>977.01906327500001</v>
      </c>
      <c r="J41" s="25">
        <f>[1]t_aea_co2!I46</f>
        <v>1055.7968077749999</v>
      </c>
      <c r="K41" s="25">
        <f>[1]t_aea_co2!J46</f>
        <v>1021.135873628</v>
      </c>
      <c r="L41" s="25">
        <f>[1]t_aea_co2!K46</f>
        <v>1012.274946383</v>
      </c>
      <c r="M41" s="25">
        <f>[1]t_aea_co2!L46</f>
        <v>997.82760545600001</v>
      </c>
      <c r="N41" s="25">
        <f>[1]t_aea_co2!M46</f>
        <v>951.04850639100005</v>
      </c>
      <c r="O41" s="25">
        <f>[1]t_aea_co2!N46</f>
        <v>890.47835311599999</v>
      </c>
      <c r="P41" s="25">
        <f>[1]t_aea_co2!O46</f>
        <v>906.51001400600001</v>
      </c>
      <c r="Q41" s="25">
        <f>[1]t_aea_co2!P46</f>
        <v>761.60233370699996</v>
      </c>
    </row>
    <row r="42" spans="1:17" ht="15" customHeight="1" x14ac:dyDescent="0.3">
      <c r="A42" s="6" t="s">
        <v>58</v>
      </c>
      <c r="B42" s="6"/>
      <c r="C42" s="25">
        <f>[1]t_aea_co2!B47</f>
        <v>8694.2472906519997</v>
      </c>
      <c r="D42" s="25">
        <f>[1]t_aea_co2!C47</f>
        <v>8511.1533771199993</v>
      </c>
      <c r="E42" s="25">
        <f>[1]t_aea_co2!D47</f>
        <v>8571.8549367070009</v>
      </c>
      <c r="F42" s="25">
        <f>[1]t_aea_co2!E47</f>
        <v>7920.0543631780001</v>
      </c>
      <c r="G42" s="25">
        <f>[1]t_aea_co2!F47</f>
        <v>7145.5617647119998</v>
      </c>
      <c r="H42" s="25">
        <f>[1]t_aea_co2!G47</f>
        <v>5711.9977133410002</v>
      </c>
      <c r="I42" s="25">
        <f>[1]t_aea_co2!H47</f>
        <v>6032.9045806550002</v>
      </c>
      <c r="J42" s="25">
        <f>[1]t_aea_co2!I47</f>
        <v>6972.5841428289996</v>
      </c>
      <c r="K42" s="25">
        <f>[1]t_aea_co2!J47</f>
        <v>7540.5855184080001</v>
      </c>
      <c r="L42" s="25">
        <f>[1]t_aea_co2!K47</f>
        <v>7112.1810188489999</v>
      </c>
      <c r="M42" s="25">
        <f>[1]t_aea_co2!L47</f>
        <v>7662.1859706510004</v>
      </c>
      <c r="N42" s="25">
        <f>[1]t_aea_co2!M47</f>
        <v>7757.6171807829996</v>
      </c>
      <c r="O42" s="25">
        <f>[1]t_aea_co2!N47</f>
        <v>6411.3929251050004</v>
      </c>
      <c r="P42" s="25">
        <f>[1]t_aea_co2!O47</f>
        <v>6343.4299456850003</v>
      </c>
      <c r="Q42" s="25">
        <f>[1]t_aea_co2!P47</f>
        <v>6795.7188138069996</v>
      </c>
    </row>
    <row r="43" spans="1:17" ht="15" customHeight="1" x14ac:dyDescent="0.3">
      <c r="A43" s="6" t="s">
        <v>59</v>
      </c>
      <c r="B43" s="6" t="s">
        <v>60</v>
      </c>
      <c r="C43" s="25">
        <f>[1]t_aea_co2!B48</f>
        <v>2281.1919534530002</v>
      </c>
      <c r="D43" s="25">
        <f>[1]t_aea_co2!C48</f>
        <v>2082.0265505319999</v>
      </c>
      <c r="E43" s="25">
        <f>[1]t_aea_co2!D48</f>
        <v>2077.5602204289999</v>
      </c>
      <c r="F43" s="25">
        <f>[1]t_aea_co2!E48</f>
        <v>2016.417320305</v>
      </c>
      <c r="G43" s="25">
        <f>[1]t_aea_co2!F48</f>
        <v>1876.247217868</v>
      </c>
      <c r="H43" s="25">
        <f>[1]t_aea_co2!G48</f>
        <v>1809.5867679600001</v>
      </c>
      <c r="I43" s="25">
        <f>[1]t_aea_co2!H48</f>
        <v>1748.012640812</v>
      </c>
      <c r="J43" s="25">
        <f>[1]t_aea_co2!I48</f>
        <v>1694.8318375409999</v>
      </c>
      <c r="K43" s="25">
        <f>[1]t_aea_co2!J48</f>
        <v>1696.724070512</v>
      </c>
      <c r="L43" s="25">
        <f>[1]t_aea_co2!K48</f>
        <v>1752.164377245</v>
      </c>
      <c r="M43" s="25">
        <f>[1]t_aea_co2!L48</f>
        <v>2032.3437356960001</v>
      </c>
      <c r="N43" s="25">
        <f>[1]t_aea_co2!M48</f>
        <v>2155.807761257</v>
      </c>
      <c r="O43" s="25">
        <f>[1]t_aea_co2!N48</f>
        <v>1959.39517176</v>
      </c>
      <c r="P43" s="25">
        <f>[1]t_aea_co2!O48</f>
        <v>1878.682154245</v>
      </c>
      <c r="Q43" s="25">
        <f>[1]t_aea_co2!P48</f>
        <v>2121.0710446580001</v>
      </c>
    </row>
    <row r="44" spans="1:17" ht="15" customHeight="1" x14ac:dyDescent="0.3">
      <c r="A44" s="6" t="s">
        <v>61</v>
      </c>
      <c r="B44" s="6" t="s">
        <v>62</v>
      </c>
      <c r="C44" s="25">
        <f>[1]t_aea_co2!B49</f>
        <v>3408.6958622510001</v>
      </c>
      <c r="D44" s="25">
        <f>[1]t_aea_co2!C49</f>
        <v>3587.4108407829999</v>
      </c>
      <c r="E44" s="25">
        <f>[1]t_aea_co2!D49</f>
        <v>3439.0694516210001</v>
      </c>
      <c r="F44" s="25">
        <f>[1]t_aea_co2!E49</f>
        <v>3476.3186665809999</v>
      </c>
      <c r="G44" s="25">
        <f>[1]t_aea_co2!F49</f>
        <v>3102.0819820000002</v>
      </c>
      <c r="H44" s="25">
        <f>[1]t_aea_co2!G49</f>
        <v>1633.7127701520001</v>
      </c>
      <c r="I44" s="25">
        <f>[1]t_aea_co2!H49</f>
        <v>1589.0091311589999</v>
      </c>
      <c r="J44" s="25">
        <f>[1]t_aea_co2!I49</f>
        <v>2452.6292967129998</v>
      </c>
      <c r="K44" s="25">
        <f>[1]t_aea_co2!J49</f>
        <v>2860.8697565409998</v>
      </c>
      <c r="L44" s="25">
        <f>[1]t_aea_co2!K49</f>
        <v>2332.7450622890001</v>
      </c>
      <c r="M44" s="25">
        <f>[1]t_aea_co2!L49</f>
        <v>2457.6261741909998</v>
      </c>
      <c r="N44" s="25">
        <f>[1]t_aea_co2!M49</f>
        <v>2073.8484536579999</v>
      </c>
      <c r="O44" s="25">
        <f>[1]t_aea_co2!N49</f>
        <v>2807.6260444069999</v>
      </c>
      <c r="P44" s="25">
        <f>[1]t_aea_co2!O49</f>
        <v>2161.2261631410001</v>
      </c>
      <c r="Q44" s="25">
        <f>[1]t_aea_co2!P49</f>
        <v>1739.941720128</v>
      </c>
    </row>
    <row r="45" spans="1:17" ht="15" customHeight="1" x14ac:dyDescent="0.3">
      <c r="A45" s="6" t="s">
        <v>63</v>
      </c>
      <c r="B45" s="6" t="s">
        <v>64</v>
      </c>
      <c r="C45" s="25">
        <f>[1]t_aea_co2!B50</f>
        <v>2632.7941904039999</v>
      </c>
      <c r="D45" s="25">
        <f>[1]t_aea_co2!C50</f>
        <v>2408.0618550989998</v>
      </c>
      <c r="E45" s="25">
        <f>[1]t_aea_co2!D50</f>
        <v>2648.3671699609999</v>
      </c>
      <c r="F45" s="25">
        <f>[1]t_aea_co2!E50</f>
        <v>2084.016884574</v>
      </c>
      <c r="G45" s="25">
        <f>[1]t_aea_co2!F50</f>
        <v>1854.993847127</v>
      </c>
      <c r="H45" s="25">
        <f>[1]t_aea_co2!G50</f>
        <v>1950.2043179750001</v>
      </c>
      <c r="I45" s="25">
        <f>[1]t_aea_co2!H50</f>
        <v>2483.3671377730002</v>
      </c>
      <c r="J45" s="25">
        <f>[1]t_aea_co2!I50</f>
        <v>2605.3108479860002</v>
      </c>
      <c r="K45" s="25">
        <f>[1]t_aea_co2!J50</f>
        <v>2760.1314799769998</v>
      </c>
      <c r="L45" s="25">
        <f>[1]t_aea_co2!K50</f>
        <v>2799.0947854370002</v>
      </c>
      <c r="M45" s="25">
        <f>[1]t_aea_co2!L50</f>
        <v>2931.6552520370001</v>
      </c>
      <c r="N45" s="25">
        <f>[1]t_aea_co2!M50</f>
        <v>3287.618082128</v>
      </c>
      <c r="O45" s="25">
        <f>[1]t_aea_co2!N50</f>
        <v>1423.0279371700001</v>
      </c>
      <c r="P45" s="25">
        <f>[1]t_aea_co2!O50</f>
        <v>2079.6722044150001</v>
      </c>
      <c r="Q45" s="25">
        <f>[1]t_aea_co2!P50</f>
        <v>2708.0887894920002</v>
      </c>
    </row>
    <row r="46" spans="1:17" ht="15" customHeight="1" x14ac:dyDescent="0.3">
      <c r="A46" s="6" t="s">
        <v>65</v>
      </c>
      <c r="B46" s="6" t="s">
        <v>66</v>
      </c>
      <c r="C46" s="25">
        <f>[1]t_aea_co2!B51</f>
        <v>298.92303494599997</v>
      </c>
      <c r="D46" s="25">
        <f>[1]t_aea_co2!C51</f>
        <v>361.13896863299999</v>
      </c>
      <c r="E46" s="25">
        <f>[1]t_aea_co2!D51</f>
        <v>336.67795621099998</v>
      </c>
      <c r="F46" s="25">
        <f>[1]t_aea_co2!E51</f>
        <v>282.13639631000001</v>
      </c>
      <c r="G46" s="25">
        <f>[1]t_aea_co2!F51</f>
        <v>253.681173487</v>
      </c>
      <c r="H46" s="25">
        <f>[1]t_aea_co2!G51</f>
        <v>257.674168006</v>
      </c>
      <c r="I46" s="25">
        <f>[1]t_aea_co2!H51</f>
        <v>153.26754861399999</v>
      </c>
      <c r="J46" s="25">
        <f>[1]t_aea_co2!I51</f>
        <v>156.86147674399999</v>
      </c>
      <c r="K46" s="25">
        <f>[1]t_aea_co2!J51</f>
        <v>154.97528704199999</v>
      </c>
      <c r="L46" s="25">
        <f>[1]t_aea_co2!K51</f>
        <v>155.08322127599999</v>
      </c>
      <c r="M46" s="25">
        <f>[1]t_aea_co2!L51</f>
        <v>161.89018639299999</v>
      </c>
      <c r="N46" s="25">
        <f>[1]t_aea_co2!M51</f>
        <v>160.53071440799999</v>
      </c>
      <c r="O46" s="25">
        <f>[1]t_aea_co2!N51</f>
        <v>142.86871206999999</v>
      </c>
      <c r="P46" s="25">
        <f>[1]t_aea_co2!O51</f>
        <v>147.860098886</v>
      </c>
      <c r="Q46" s="25">
        <f>[1]t_aea_co2!P51</f>
        <v>147.863487109</v>
      </c>
    </row>
    <row r="47" spans="1:17" ht="15" customHeight="1" x14ac:dyDescent="0.3">
      <c r="A47" s="6" t="s">
        <v>67</v>
      </c>
      <c r="B47" s="6" t="s">
        <v>68</v>
      </c>
      <c r="C47" s="25">
        <f>[1]t_aea_co2!B52</f>
        <v>72.642249598999996</v>
      </c>
      <c r="D47" s="25">
        <f>[1]t_aea_co2!C52</f>
        <v>72.515162072999999</v>
      </c>
      <c r="E47" s="25">
        <f>[1]t_aea_co2!D52</f>
        <v>70.180138485000001</v>
      </c>
      <c r="F47" s="25">
        <f>[1]t_aea_co2!E52</f>
        <v>61.165095407000003</v>
      </c>
      <c r="G47" s="25">
        <f>[1]t_aea_co2!F52</f>
        <v>58.557544229999998</v>
      </c>
      <c r="H47" s="25">
        <f>[1]t_aea_co2!G52</f>
        <v>60.819689246999999</v>
      </c>
      <c r="I47" s="25">
        <f>[1]t_aea_co2!H52</f>
        <v>59.248122297000002</v>
      </c>
      <c r="J47" s="25">
        <f>[1]t_aea_co2!I52</f>
        <v>62.950683843999997</v>
      </c>
      <c r="K47" s="25">
        <f>[1]t_aea_co2!J52</f>
        <v>67.884924335999997</v>
      </c>
      <c r="L47" s="25">
        <f>[1]t_aea_co2!K52</f>
        <v>73.093572601000005</v>
      </c>
      <c r="M47" s="25">
        <f>[1]t_aea_co2!L52</f>
        <v>78.670622332999997</v>
      </c>
      <c r="N47" s="25">
        <f>[1]t_aea_co2!M52</f>
        <v>79.812169331999996</v>
      </c>
      <c r="O47" s="25">
        <f>[1]t_aea_co2!N52</f>
        <v>78.475059697999995</v>
      </c>
      <c r="P47" s="25">
        <f>[1]t_aea_co2!O52</f>
        <v>75.989324996999997</v>
      </c>
      <c r="Q47" s="25">
        <f>[1]t_aea_co2!P52</f>
        <v>78.753772420999994</v>
      </c>
    </row>
    <row r="48" spans="1:17" ht="15" customHeight="1" x14ac:dyDescent="0.3">
      <c r="A48" s="6" t="s">
        <v>69</v>
      </c>
      <c r="B48" s="6" t="s">
        <v>70</v>
      </c>
      <c r="C48" s="25">
        <f>[1]t_aea_co2!B53</f>
        <v>548.71022332999996</v>
      </c>
      <c r="D48" s="25">
        <f>[1]t_aea_co2!C53</f>
        <v>562.94637422599999</v>
      </c>
      <c r="E48" s="25">
        <f>[1]t_aea_co2!D53</f>
        <v>704.22343236999995</v>
      </c>
      <c r="F48" s="25">
        <f>[1]t_aea_co2!E53</f>
        <v>589.85224458899995</v>
      </c>
      <c r="G48" s="25">
        <f>[1]t_aea_co2!F53</f>
        <v>710.81947329100001</v>
      </c>
      <c r="H48" s="25">
        <f>[1]t_aea_co2!G53</f>
        <v>784.69535155599999</v>
      </c>
      <c r="I48" s="25">
        <f>[1]t_aea_co2!H53</f>
        <v>589.08925494699997</v>
      </c>
      <c r="J48" s="25">
        <f>[1]t_aea_co2!I53</f>
        <v>651.81099448199996</v>
      </c>
      <c r="K48" s="25">
        <f>[1]t_aea_co2!J53</f>
        <v>670.45038510899997</v>
      </c>
      <c r="L48" s="25">
        <f>[1]t_aea_co2!K53</f>
        <v>668.21557090299996</v>
      </c>
      <c r="M48" s="25">
        <f>[1]t_aea_co2!L53</f>
        <v>732.03321802799996</v>
      </c>
      <c r="N48" s="25">
        <f>[1]t_aea_co2!M53</f>
        <v>711.05528169800004</v>
      </c>
      <c r="O48" s="25">
        <f>[1]t_aea_co2!N53</f>
        <v>644.48593516300002</v>
      </c>
      <c r="P48" s="25">
        <f>[1]t_aea_co2!O53</f>
        <v>694.03555606299994</v>
      </c>
      <c r="Q48" s="25">
        <f>[1]t_aea_co2!P53</f>
        <v>419.80976119000002</v>
      </c>
    </row>
    <row r="49" spans="1:17" ht="15" customHeight="1" x14ac:dyDescent="0.3">
      <c r="A49" s="6" t="s">
        <v>71</v>
      </c>
      <c r="B49" s="6"/>
      <c r="C49" s="25">
        <f>[1]t_aea_co2!B54</f>
        <v>239.11121684</v>
      </c>
      <c r="D49" s="25">
        <f>[1]t_aea_co2!C54</f>
        <v>258.48128872199999</v>
      </c>
      <c r="E49" s="25">
        <f>[1]t_aea_co2!D54</f>
        <v>273.61991245199999</v>
      </c>
      <c r="F49" s="25">
        <f>[1]t_aea_co2!E54</f>
        <v>258.88467939899999</v>
      </c>
      <c r="G49" s="25">
        <f>[1]t_aea_co2!F54</f>
        <v>267.548219394</v>
      </c>
      <c r="H49" s="25">
        <f>[1]t_aea_co2!G54</f>
        <v>280.64658126900002</v>
      </c>
      <c r="I49" s="25">
        <f>[1]t_aea_co2!H54</f>
        <v>266.02962859000002</v>
      </c>
      <c r="J49" s="25">
        <f>[1]t_aea_co2!I54</f>
        <v>273.57194641299998</v>
      </c>
      <c r="K49" s="25">
        <f>[1]t_aea_co2!J54</f>
        <v>273.95344224500002</v>
      </c>
      <c r="L49" s="25">
        <f>[1]t_aea_co2!K54</f>
        <v>289.16434493600002</v>
      </c>
      <c r="M49" s="25">
        <f>[1]t_aea_co2!L54</f>
        <v>282.64816764199998</v>
      </c>
      <c r="N49" s="25">
        <f>[1]t_aea_co2!M54</f>
        <v>297.61375486600002</v>
      </c>
      <c r="O49" s="25">
        <f>[1]t_aea_co2!N54</f>
        <v>254.63655131100001</v>
      </c>
      <c r="P49" s="25">
        <f>[1]t_aea_co2!O54</f>
        <v>259.33996499</v>
      </c>
      <c r="Q49" s="25">
        <f>[1]t_aea_co2!P54</f>
        <v>247.79145599700001</v>
      </c>
    </row>
    <row r="50" spans="1:17" ht="15" customHeight="1" x14ac:dyDescent="0.3">
      <c r="A50" s="7" t="s">
        <v>72</v>
      </c>
      <c r="B50" s="6"/>
      <c r="C50" s="25">
        <f>[1]t_aea_co2!B55</f>
        <v>110.813541427</v>
      </c>
      <c r="D50" s="25">
        <f>[1]t_aea_co2!C55</f>
        <v>108.76414904000001</v>
      </c>
      <c r="E50" s="25">
        <f>[1]t_aea_co2!D55</f>
        <v>116.14085716699999</v>
      </c>
      <c r="F50" s="25">
        <f>[1]t_aea_co2!E55</f>
        <v>112.27343263</v>
      </c>
      <c r="G50" s="25">
        <f>[1]t_aea_co2!F55</f>
        <v>114.674935976</v>
      </c>
      <c r="H50" s="25">
        <f>[1]t_aea_co2!G55</f>
        <v>115.36622880199999</v>
      </c>
      <c r="I50" s="25">
        <f>[1]t_aea_co2!H55</f>
        <v>112.65547288400001</v>
      </c>
      <c r="J50" s="25">
        <f>[1]t_aea_co2!I55</f>
        <v>110.006075841</v>
      </c>
      <c r="K50" s="25">
        <f>[1]t_aea_co2!J55</f>
        <v>97.191534105000002</v>
      </c>
      <c r="L50" s="25">
        <f>[1]t_aea_co2!K55</f>
        <v>108.67726102</v>
      </c>
      <c r="M50" s="25">
        <f>[1]t_aea_co2!L55</f>
        <v>96.933272216000006</v>
      </c>
      <c r="N50" s="25">
        <f>[1]t_aea_co2!M55</f>
        <v>99.092290763999998</v>
      </c>
      <c r="O50" s="25">
        <f>[1]t_aea_co2!N55</f>
        <v>80.502428647000002</v>
      </c>
      <c r="P50" s="25">
        <f>[1]t_aea_co2!O55</f>
        <v>75.461386559999994</v>
      </c>
      <c r="Q50" s="25">
        <f>[1]t_aea_co2!P55</f>
        <v>70.987412664999994</v>
      </c>
    </row>
    <row r="51" spans="1:17" ht="15" customHeight="1" x14ac:dyDescent="0.3">
      <c r="A51" s="6" t="s">
        <v>73</v>
      </c>
      <c r="B51" s="6" t="s">
        <v>74</v>
      </c>
      <c r="C51" s="25">
        <f>[1]t_aea_co2!B56</f>
        <v>61.148894368999997</v>
      </c>
      <c r="D51" s="25">
        <f>[1]t_aea_co2!C56</f>
        <v>59.073324986999999</v>
      </c>
      <c r="E51" s="25">
        <f>[1]t_aea_co2!D56</f>
        <v>60.802415863</v>
      </c>
      <c r="F51" s="25">
        <f>[1]t_aea_co2!E56</f>
        <v>60.545506037000003</v>
      </c>
      <c r="G51" s="25">
        <f>[1]t_aea_co2!F56</f>
        <v>63.116234728000002</v>
      </c>
      <c r="H51" s="25">
        <f>[1]t_aea_co2!G56</f>
        <v>61.838840070000003</v>
      </c>
      <c r="I51" s="25">
        <f>[1]t_aea_co2!H56</f>
        <v>48.641695198000001</v>
      </c>
      <c r="J51" s="25">
        <f>[1]t_aea_co2!I56</f>
        <v>42.406220286999996</v>
      </c>
      <c r="K51" s="25">
        <f>[1]t_aea_co2!J56</f>
        <v>37.376390325000003</v>
      </c>
      <c r="L51" s="25">
        <f>[1]t_aea_co2!K56</f>
        <v>42.250017288000002</v>
      </c>
      <c r="M51" s="25">
        <f>[1]t_aea_co2!L56</f>
        <v>30.259956940999999</v>
      </c>
      <c r="N51" s="25">
        <f>[1]t_aea_co2!M56</f>
        <v>28.555826038999999</v>
      </c>
      <c r="O51" s="25">
        <f>[1]t_aea_co2!N56</f>
        <v>23.277614727</v>
      </c>
      <c r="P51" s="25">
        <f>[1]t_aea_co2!O56</f>
        <v>14.691769716</v>
      </c>
      <c r="Q51" s="25">
        <f>[1]t_aea_co2!P56</f>
        <v>16.201009041999999</v>
      </c>
    </row>
    <row r="52" spans="1:17" ht="15" customHeight="1" x14ac:dyDescent="0.3">
      <c r="A52" s="6" t="s">
        <v>75</v>
      </c>
      <c r="B52" s="6" t="s">
        <v>76</v>
      </c>
      <c r="C52" s="25">
        <f>[1]t_aea_co2!B57</f>
        <v>49.664647058</v>
      </c>
      <c r="D52" s="25">
        <f>[1]t_aea_co2!C57</f>
        <v>49.690824053</v>
      </c>
      <c r="E52" s="25">
        <f>[1]t_aea_co2!D57</f>
        <v>55.338441304</v>
      </c>
      <c r="F52" s="25">
        <f>[1]t_aea_co2!E57</f>
        <v>51.727926592999999</v>
      </c>
      <c r="G52" s="25">
        <f>[1]t_aea_co2!F57</f>
        <v>51.558701247999998</v>
      </c>
      <c r="H52" s="25">
        <f>[1]t_aea_co2!G57</f>
        <v>53.527388731999999</v>
      </c>
      <c r="I52" s="25">
        <f>[1]t_aea_co2!H57</f>
        <v>64.013777685999997</v>
      </c>
      <c r="J52" s="25">
        <f>[1]t_aea_co2!I57</f>
        <v>67.599855554000001</v>
      </c>
      <c r="K52" s="25">
        <f>[1]t_aea_co2!J57</f>
        <v>59.81514378</v>
      </c>
      <c r="L52" s="25">
        <f>[1]t_aea_co2!K57</f>
        <v>66.427243731999994</v>
      </c>
      <c r="M52" s="25">
        <f>[1]t_aea_co2!L57</f>
        <v>66.673315274999993</v>
      </c>
      <c r="N52" s="25">
        <f>[1]t_aea_co2!M57</f>
        <v>70.536464726000005</v>
      </c>
      <c r="O52" s="25">
        <f>[1]t_aea_co2!N57</f>
        <v>57.224813920000003</v>
      </c>
      <c r="P52" s="25">
        <f>[1]t_aea_co2!O57</f>
        <v>60.769616843000001</v>
      </c>
      <c r="Q52" s="25">
        <f>[1]t_aea_co2!P57</f>
        <v>54.786403622000002</v>
      </c>
    </row>
    <row r="53" spans="1:17" ht="15" customHeight="1" x14ac:dyDescent="0.3">
      <c r="A53" s="7" t="s">
        <v>77</v>
      </c>
      <c r="B53" s="6" t="s">
        <v>78</v>
      </c>
      <c r="C53" s="25">
        <f>[1]t_aea_co2!B58</f>
        <v>33.934271883000001</v>
      </c>
      <c r="D53" s="25">
        <f>[1]t_aea_co2!C58</f>
        <v>34.707935568000003</v>
      </c>
      <c r="E53" s="25">
        <f>[1]t_aea_co2!D58</f>
        <v>37.252806602</v>
      </c>
      <c r="F53" s="25">
        <f>[1]t_aea_co2!E58</f>
        <v>34.648073265999997</v>
      </c>
      <c r="G53" s="25">
        <f>[1]t_aea_co2!F58</f>
        <v>36.078710094999998</v>
      </c>
      <c r="H53" s="25">
        <f>[1]t_aea_co2!G58</f>
        <v>37.706292912999999</v>
      </c>
      <c r="I53" s="25">
        <f>[1]t_aea_co2!H58</f>
        <v>36.244663222</v>
      </c>
      <c r="J53" s="25">
        <f>[1]t_aea_co2!I58</f>
        <v>37.769871221999999</v>
      </c>
      <c r="K53" s="25">
        <f>[1]t_aea_co2!J58</f>
        <v>38.403988296000001</v>
      </c>
      <c r="L53" s="25">
        <f>[1]t_aea_co2!K58</f>
        <v>35.640911346000003</v>
      </c>
      <c r="M53" s="25">
        <f>[1]t_aea_co2!L58</f>
        <v>34.385501499</v>
      </c>
      <c r="N53" s="25">
        <f>[1]t_aea_co2!M58</f>
        <v>31.9272274</v>
      </c>
      <c r="O53" s="25">
        <f>[1]t_aea_co2!N58</f>
        <v>26.396964789999998</v>
      </c>
      <c r="P53" s="25">
        <f>[1]t_aea_co2!O58</f>
        <v>27.032210163999999</v>
      </c>
      <c r="Q53" s="25">
        <f>[1]t_aea_co2!P58</f>
        <v>25.575731351000002</v>
      </c>
    </row>
    <row r="54" spans="1:17" ht="15" customHeight="1" x14ac:dyDescent="0.3">
      <c r="A54" s="7" t="s">
        <v>79</v>
      </c>
      <c r="B54" s="6" t="s">
        <v>150</v>
      </c>
      <c r="C54" s="25">
        <f>[1]t_aea_co2!B59</f>
        <v>94.363403531000003</v>
      </c>
      <c r="D54" s="25">
        <f>[1]t_aea_co2!C59</f>
        <v>115.009204114</v>
      </c>
      <c r="E54" s="25">
        <f>[1]t_aea_co2!D59</f>
        <v>120.22624868299999</v>
      </c>
      <c r="F54" s="25">
        <f>[1]t_aea_co2!E59</f>
        <v>111.963173504</v>
      </c>
      <c r="G54" s="25">
        <f>[1]t_aea_co2!F59</f>
        <v>116.794573324</v>
      </c>
      <c r="H54" s="25">
        <f>[1]t_aea_co2!G59</f>
        <v>127.574059554</v>
      </c>
      <c r="I54" s="25">
        <f>[1]t_aea_co2!H59</f>
        <v>117.129492484</v>
      </c>
      <c r="J54" s="25">
        <f>[1]t_aea_co2!I59</f>
        <v>125.79599935</v>
      </c>
      <c r="K54" s="25">
        <f>[1]t_aea_co2!J59</f>
        <v>138.35791984400001</v>
      </c>
      <c r="L54" s="25">
        <f>[1]t_aea_co2!K59</f>
        <v>144.84617257100001</v>
      </c>
      <c r="M54" s="25">
        <f>[1]t_aea_co2!L59</f>
        <v>151.32939392700001</v>
      </c>
      <c r="N54" s="25">
        <f>[1]t_aea_co2!M59</f>
        <v>166.59423670199999</v>
      </c>
      <c r="O54" s="25">
        <f>[1]t_aea_co2!N59</f>
        <v>147.73715787399999</v>
      </c>
      <c r="P54" s="25">
        <f>[1]t_aea_co2!O59</f>
        <v>156.84636826600001</v>
      </c>
      <c r="Q54" s="25">
        <f>[1]t_aea_co2!P59</f>
        <v>151.22831198099999</v>
      </c>
    </row>
    <row r="55" spans="1:17" ht="15" customHeight="1" x14ac:dyDescent="0.3">
      <c r="A55" s="6" t="s">
        <v>80</v>
      </c>
      <c r="B55" s="6"/>
      <c r="C55" s="25">
        <f>[1]t_aea_co2!B60</f>
        <v>285.38850995600001</v>
      </c>
      <c r="D55" s="25">
        <f>[1]t_aea_co2!C60</f>
        <v>338.96831154099999</v>
      </c>
      <c r="E55" s="25">
        <f>[1]t_aea_co2!D60</f>
        <v>348.28804324700002</v>
      </c>
      <c r="F55" s="25">
        <f>[1]t_aea_co2!E60</f>
        <v>308.36328704499999</v>
      </c>
      <c r="G55" s="25">
        <f>[1]t_aea_co2!F60</f>
        <v>309.54728226700001</v>
      </c>
      <c r="H55" s="25">
        <f>[1]t_aea_co2!G60</f>
        <v>324.92611793100002</v>
      </c>
      <c r="I55" s="25">
        <f>[1]t_aea_co2!H60</f>
        <v>269.128498949</v>
      </c>
      <c r="J55" s="25">
        <f>[1]t_aea_co2!I60</f>
        <v>301.74899546799998</v>
      </c>
      <c r="K55" s="25">
        <f>[1]t_aea_co2!J60</f>
        <v>305.76570975200002</v>
      </c>
      <c r="L55" s="25">
        <f>[1]t_aea_co2!K60</f>
        <v>301.63297504299999</v>
      </c>
      <c r="M55" s="25">
        <f>[1]t_aea_co2!L60</f>
        <v>299.02645065799999</v>
      </c>
      <c r="N55" s="25">
        <f>[1]t_aea_co2!M60</f>
        <v>269.01197848100003</v>
      </c>
      <c r="O55" s="25">
        <f>[1]t_aea_co2!N60</f>
        <v>237.22126785</v>
      </c>
      <c r="P55" s="25">
        <f>[1]t_aea_co2!O60</f>
        <v>244.43616908199999</v>
      </c>
      <c r="Q55" s="25">
        <f>[1]t_aea_co2!P60</f>
        <v>227.98539285699999</v>
      </c>
    </row>
    <row r="56" spans="1:17" ht="15" customHeight="1" x14ac:dyDescent="0.3">
      <c r="A56" s="6" t="s">
        <v>81</v>
      </c>
      <c r="B56" s="6" t="s">
        <v>151</v>
      </c>
      <c r="C56" s="25">
        <f>[1]t_aea_co2!B61</f>
        <v>168.30292406999999</v>
      </c>
      <c r="D56" s="25">
        <f>[1]t_aea_co2!C61</f>
        <v>211.44140810299999</v>
      </c>
      <c r="E56" s="25">
        <f>[1]t_aea_co2!D61</f>
        <v>216.585846377</v>
      </c>
      <c r="F56" s="25">
        <f>[1]t_aea_co2!E61</f>
        <v>194.892606371</v>
      </c>
      <c r="G56" s="25">
        <f>[1]t_aea_co2!F61</f>
        <v>193.54506732799999</v>
      </c>
      <c r="H56" s="25">
        <f>[1]t_aea_co2!G61</f>
        <v>200.977575137</v>
      </c>
      <c r="I56" s="25">
        <f>[1]t_aea_co2!H61</f>
        <v>166.858560539</v>
      </c>
      <c r="J56" s="25">
        <f>[1]t_aea_co2!I61</f>
        <v>193.47213096199999</v>
      </c>
      <c r="K56" s="25">
        <f>[1]t_aea_co2!J61</f>
        <v>193.663028905</v>
      </c>
      <c r="L56" s="25">
        <f>[1]t_aea_co2!K61</f>
        <v>193.904716638</v>
      </c>
      <c r="M56" s="25">
        <f>[1]t_aea_co2!L61</f>
        <v>193.83738056600001</v>
      </c>
      <c r="N56" s="25">
        <f>[1]t_aea_co2!M61</f>
        <v>162.88737551899999</v>
      </c>
      <c r="O56" s="25">
        <f>[1]t_aea_co2!N61</f>
        <v>145.58804319399999</v>
      </c>
      <c r="P56" s="25">
        <f>[1]t_aea_co2!O61</f>
        <v>145.20653261999999</v>
      </c>
      <c r="Q56" s="25">
        <f>[1]t_aea_co2!P61</f>
        <v>139.16451417499999</v>
      </c>
    </row>
    <row r="57" spans="1:17" ht="15" customHeight="1" x14ac:dyDescent="0.3">
      <c r="A57" s="6" t="s">
        <v>82</v>
      </c>
      <c r="B57" s="6" t="s">
        <v>152</v>
      </c>
      <c r="C57" s="25">
        <f>[1]t_aea_co2!B62</f>
        <v>30.824663580999999</v>
      </c>
      <c r="D57" s="25">
        <f>[1]t_aea_co2!C62</f>
        <v>31.221905486000001</v>
      </c>
      <c r="E57" s="25">
        <f>[1]t_aea_co2!D62</f>
        <v>33.700811901000002</v>
      </c>
      <c r="F57" s="25">
        <f>[1]t_aea_co2!E62</f>
        <v>26.599333000000001</v>
      </c>
      <c r="G57" s="25">
        <f>[1]t_aea_co2!F62</f>
        <v>30.059256895000001</v>
      </c>
      <c r="H57" s="25">
        <f>[1]t_aea_co2!G62</f>
        <v>35.120362147999998</v>
      </c>
      <c r="I57" s="25">
        <f>[1]t_aea_co2!H62</f>
        <v>26.024662354</v>
      </c>
      <c r="J57" s="25">
        <f>[1]t_aea_co2!I62</f>
        <v>28.149962326000001</v>
      </c>
      <c r="K57" s="25">
        <f>[1]t_aea_co2!J62</f>
        <v>29.251357938000002</v>
      </c>
      <c r="L57" s="25">
        <f>[1]t_aea_co2!K62</f>
        <v>27.92025529</v>
      </c>
      <c r="M57" s="25">
        <f>[1]t_aea_co2!L62</f>
        <v>27.366681658000001</v>
      </c>
      <c r="N57" s="25">
        <f>[1]t_aea_co2!M62</f>
        <v>27.058851816000001</v>
      </c>
      <c r="O57" s="25">
        <f>[1]t_aea_co2!N62</f>
        <v>25.281429972000002</v>
      </c>
      <c r="P57" s="25">
        <f>[1]t_aea_co2!O62</f>
        <v>26.337356844999999</v>
      </c>
      <c r="Q57" s="25">
        <f>[1]t_aea_co2!P62</f>
        <v>20.411907336999999</v>
      </c>
    </row>
    <row r="58" spans="1:17" ht="15" customHeight="1" x14ac:dyDescent="0.3">
      <c r="A58" s="6" t="s">
        <v>83</v>
      </c>
      <c r="B58" s="6" t="s">
        <v>84</v>
      </c>
      <c r="C58" s="25">
        <f>[1]t_aea_co2!B63</f>
        <v>86.260922304999994</v>
      </c>
      <c r="D58" s="25">
        <f>[1]t_aea_co2!C63</f>
        <v>96.304997951999994</v>
      </c>
      <c r="E58" s="25">
        <f>[1]t_aea_co2!D63</f>
        <v>98.001384969</v>
      </c>
      <c r="F58" s="25">
        <f>[1]t_aea_co2!E63</f>
        <v>86.871347674999996</v>
      </c>
      <c r="G58" s="25">
        <f>[1]t_aea_co2!F63</f>
        <v>85.942958043999994</v>
      </c>
      <c r="H58" s="25">
        <f>[1]t_aea_co2!G63</f>
        <v>88.828180645000003</v>
      </c>
      <c r="I58" s="25">
        <f>[1]t_aea_co2!H63</f>
        <v>76.245276055999994</v>
      </c>
      <c r="J58" s="25">
        <f>[1]t_aea_co2!I63</f>
        <v>80.126902181000005</v>
      </c>
      <c r="K58" s="25">
        <f>[1]t_aea_co2!J63</f>
        <v>82.851322909999993</v>
      </c>
      <c r="L58" s="25">
        <f>[1]t_aea_co2!K63</f>
        <v>79.808003115000005</v>
      </c>
      <c r="M58" s="25">
        <f>[1]t_aea_co2!L63</f>
        <v>77.822388434000004</v>
      </c>
      <c r="N58" s="25">
        <f>[1]t_aea_co2!M63</f>
        <v>79.065751145999997</v>
      </c>
      <c r="O58" s="25">
        <f>[1]t_aea_co2!N63</f>
        <v>66.351794683999998</v>
      </c>
      <c r="P58" s="25">
        <f>[1]t_aea_co2!O63</f>
        <v>72.892279617</v>
      </c>
      <c r="Q58" s="25">
        <f>[1]t_aea_co2!P63</f>
        <v>68.408971344999998</v>
      </c>
    </row>
    <row r="59" spans="1:17" ht="15" customHeight="1" x14ac:dyDescent="0.3">
      <c r="A59" s="6" t="s">
        <v>85</v>
      </c>
      <c r="B59" s="6" t="s">
        <v>86</v>
      </c>
      <c r="C59" s="25">
        <f>[1]t_aea_co2!B64</f>
        <v>48.236837061999999</v>
      </c>
      <c r="D59" s="25">
        <f>[1]t_aea_co2!C64</f>
        <v>58.007146599999999</v>
      </c>
      <c r="E59" s="25">
        <f>[1]t_aea_co2!D64</f>
        <v>59.938560308</v>
      </c>
      <c r="F59" s="25">
        <f>[1]t_aea_co2!E64</f>
        <v>62.334492320999999</v>
      </c>
      <c r="G59" s="25">
        <f>[1]t_aea_co2!F64</f>
        <v>59.085889041000001</v>
      </c>
      <c r="H59" s="25">
        <f>[1]t_aea_co2!G64</f>
        <v>65.933387514000003</v>
      </c>
      <c r="I59" s="25">
        <f>[1]t_aea_co2!H64</f>
        <v>68.594586965000005</v>
      </c>
      <c r="J59" s="25">
        <f>[1]t_aea_co2!I64</f>
        <v>72.980152853000007</v>
      </c>
      <c r="K59" s="25">
        <f>[1]t_aea_co2!J64</f>
        <v>78.373486736000004</v>
      </c>
      <c r="L59" s="25">
        <f>[1]t_aea_co2!K64</f>
        <v>84.824840562999995</v>
      </c>
      <c r="M59" s="25">
        <f>[1]t_aea_co2!L64</f>
        <v>90.885574109000004</v>
      </c>
      <c r="N59" s="25">
        <f>[1]t_aea_co2!M64</f>
        <v>95.669589760999997</v>
      </c>
      <c r="O59" s="25">
        <f>[1]t_aea_co2!N64</f>
        <v>73.397342339999994</v>
      </c>
      <c r="P59" s="25">
        <f>[1]t_aea_co2!O64</f>
        <v>74.586315536000001</v>
      </c>
      <c r="Q59" s="25">
        <f>[1]t_aea_co2!P64</f>
        <v>80.296020966</v>
      </c>
    </row>
    <row r="60" spans="1:17" ht="15" customHeight="1" x14ac:dyDescent="0.3">
      <c r="A60" s="6" t="s">
        <v>87</v>
      </c>
      <c r="B60" s="6" t="s">
        <v>214</v>
      </c>
      <c r="C60" s="25">
        <f>[1]t_aea_co2!B65</f>
        <v>0</v>
      </c>
      <c r="D60" s="25">
        <f>[1]t_aea_co2!C65</f>
        <v>0</v>
      </c>
      <c r="E60" s="25">
        <f>[1]t_aea_co2!D65</f>
        <v>0</v>
      </c>
      <c r="F60" s="25">
        <f>[1]t_aea_co2!E65</f>
        <v>0</v>
      </c>
      <c r="G60" s="25">
        <f>[1]t_aea_co2!F65</f>
        <v>0</v>
      </c>
      <c r="H60" s="25">
        <f>[1]t_aea_co2!G65</f>
        <v>0</v>
      </c>
      <c r="I60" s="25">
        <f>[1]t_aea_co2!H65</f>
        <v>0</v>
      </c>
      <c r="J60" s="25">
        <f>[1]t_aea_co2!I65</f>
        <v>0</v>
      </c>
      <c r="K60" s="25">
        <f>[1]t_aea_co2!J65</f>
        <v>0</v>
      </c>
      <c r="L60" s="25">
        <f>[1]t_aea_co2!K65</f>
        <v>0</v>
      </c>
      <c r="M60" s="25">
        <f>[1]t_aea_co2!L65</f>
        <v>0</v>
      </c>
      <c r="N60" s="25">
        <f>[1]t_aea_co2!M65</f>
        <v>0</v>
      </c>
      <c r="O60" s="25">
        <f>[1]t_aea_co2!N65</f>
        <v>0</v>
      </c>
      <c r="P60" s="25">
        <f>[1]t_aea_co2!O65</f>
        <v>0</v>
      </c>
      <c r="Q60" s="25">
        <f>[1]t_aea_co2!P65</f>
        <v>0</v>
      </c>
    </row>
    <row r="61" spans="1:17" ht="15" customHeight="1" x14ac:dyDescent="0.3">
      <c r="A61" s="6" t="s">
        <v>88</v>
      </c>
      <c r="B61" s="6"/>
      <c r="C61" s="25">
        <f>[1]t_aea_co2!B66</f>
        <v>761.74740745199995</v>
      </c>
      <c r="D61" s="25">
        <f>[1]t_aea_co2!C66</f>
        <v>865.14851552000005</v>
      </c>
      <c r="E61" s="25">
        <f>[1]t_aea_co2!D66</f>
        <v>984.39291850300003</v>
      </c>
      <c r="F61" s="25">
        <f>[1]t_aea_co2!E66</f>
        <v>881.35410285800003</v>
      </c>
      <c r="G61" s="25">
        <f>[1]t_aea_co2!F66</f>
        <v>918.01111624999999</v>
      </c>
      <c r="H61" s="25">
        <f>[1]t_aea_co2!G66</f>
        <v>1034.9993910630001</v>
      </c>
      <c r="I61" s="25">
        <f>[1]t_aea_co2!H66</f>
        <v>865.00468117299999</v>
      </c>
      <c r="J61" s="25">
        <f>[1]t_aea_co2!I66</f>
        <v>979.11514388800003</v>
      </c>
      <c r="K61" s="25">
        <f>[1]t_aea_co2!J66</f>
        <v>1054.6260677800001</v>
      </c>
      <c r="L61" s="25">
        <f>[1]t_aea_co2!K66</f>
        <v>1095.9100726260001</v>
      </c>
      <c r="M61" s="25">
        <f>[1]t_aea_co2!L66</f>
        <v>1098.8958841430001</v>
      </c>
      <c r="N61" s="25">
        <f>[1]t_aea_co2!M66</f>
        <v>1162.6811701890001</v>
      </c>
      <c r="O61" s="25">
        <f>[1]t_aea_co2!N66</f>
        <v>1084.715975782</v>
      </c>
      <c r="P61" s="25">
        <f>[1]t_aea_co2!O66</f>
        <v>1156.29787831</v>
      </c>
      <c r="Q61" s="25">
        <f>[1]t_aea_co2!P66</f>
        <v>1076.7428337189999</v>
      </c>
    </row>
    <row r="62" spans="1:17" ht="15" customHeight="1" x14ac:dyDescent="0.3">
      <c r="A62" s="7" t="s">
        <v>89</v>
      </c>
      <c r="B62" s="6"/>
      <c r="C62" s="25">
        <f>[1]t_aea_co2!B67</f>
        <v>614.75043443699997</v>
      </c>
      <c r="D62" s="25">
        <f>[1]t_aea_co2!C67</f>
        <v>715.576137184</v>
      </c>
      <c r="E62" s="25">
        <f>[1]t_aea_co2!D67</f>
        <v>776.08981780500005</v>
      </c>
      <c r="F62" s="25">
        <f>[1]t_aea_co2!E67</f>
        <v>695.35829072000001</v>
      </c>
      <c r="G62" s="25">
        <f>[1]t_aea_co2!F67</f>
        <v>734.732357912</v>
      </c>
      <c r="H62" s="25">
        <f>[1]t_aea_co2!G67</f>
        <v>819.12109798100005</v>
      </c>
      <c r="I62" s="25">
        <f>[1]t_aea_co2!H67</f>
        <v>662.70797703599999</v>
      </c>
      <c r="J62" s="25">
        <f>[1]t_aea_co2!I67</f>
        <v>771.65833858099995</v>
      </c>
      <c r="K62" s="25">
        <f>[1]t_aea_co2!J67</f>
        <v>834.42291369300005</v>
      </c>
      <c r="L62" s="25">
        <f>[1]t_aea_co2!K67</f>
        <v>870.40324630199996</v>
      </c>
      <c r="M62" s="25">
        <f>[1]t_aea_co2!L67</f>
        <v>880.02627850099998</v>
      </c>
      <c r="N62" s="25">
        <f>[1]t_aea_co2!M67</f>
        <v>934.77085055700002</v>
      </c>
      <c r="O62" s="25">
        <f>[1]t_aea_co2!N67</f>
        <v>866.93999120399997</v>
      </c>
      <c r="P62" s="25">
        <f>[1]t_aea_co2!O67</f>
        <v>950.41513070799999</v>
      </c>
      <c r="Q62" s="25">
        <f>[1]t_aea_co2!P67</f>
        <v>887.28501225100001</v>
      </c>
    </row>
    <row r="63" spans="1:17" ht="15" customHeight="1" x14ac:dyDescent="0.3">
      <c r="A63" s="6" t="s">
        <v>90</v>
      </c>
      <c r="B63" s="6" t="s">
        <v>91</v>
      </c>
      <c r="C63" s="25">
        <f>[1]t_aea_co2!B68</f>
        <v>508.05157844899998</v>
      </c>
      <c r="D63" s="25">
        <f>[1]t_aea_co2!C68</f>
        <v>600.63497359300004</v>
      </c>
      <c r="E63" s="25">
        <f>[1]t_aea_co2!D68</f>
        <v>653.21178402099997</v>
      </c>
      <c r="F63" s="25">
        <f>[1]t_aea_co2!E68</f>
        <v>582.48908858499999</v>
      </c>
      <c r="G63" s="25">
        <f>[1]t_aea_co2!F68</f>
        <v>617.65259754299996</v>
      </c>
      <c r="H63" s="25">
        <f>[1]t_aea_co2!G68</f>
        <v>690.51589714700003</v>
      </c>
      <c r="I63" s="25">
        <f>[1]t_aea_co2!H68</f>
        <v>550.405097985</v>
      </c>
      <c r="J63" s="25">
        <f>[1]t_aea_co2!I68</f>
        <v>612.84183149399996</v>
      </c>
      <c r="K63" s="25">
        <f>[1]t_aea_co2!J68</f>
        <v>658.20363722399998</v>
      </c>
      <c r="L63" s="25">
        <f>[1]t_aea_co2!K68</f>
        <v>691.784919135</v>
      </c>
      <c r="M63" s="25">
        <f>[1]t_aea_co2!L68</f>
        <v>698.90758725499995</v>
      </c>
      <c r="N63" s="25">
        <f>[1]t_aea_co2!M68</f>
        <v>784.30023317899997</v>
      </c>
      <c r="O63" s="25">
        <f>[1]t_aea_co2!N68</f>
        <v>730.99350366600004</v>
      </c>
      <c r="P63" s="25">
        <f>[1]t_aea_co2!O68</f>
        <v>806.57357462899995</v>
      </c>
      <c r="Q63" s="25">
        <f>[1]t_aea_co2!P68</f>
        <v>749.81325916900005</v>
      </c>
    </row>
    <row r="64" spans="1:17" ht="15" customHeight="1" x14ac:dyDescent="0.3">
      <c r="A64" s="6" t="s">
        <v>92</v>
      </c>
      <c r="B64" s="6" t="s">
        <v>153</v>
      </c>
      <c r="C64" s="25">
        <f>[1]t_aea_co2!B69</f>
        <v>106.69885598800001</v>
      </c>
      <c r="D64" s="25">
        <f>[1]t_aea_co2!C69</f>
        <v>114.94116359100001</v>
      </c>
      <c r="E64" s="25">
        <f>[1]t_aea_co2!D69</f>
        <v>122.878033784</v>
      </c>
      <c r="F64" s="25">
        <f>[1]t_aea_co2!E69</f>
        <v>112.86920213499999</v>
      </c>
      <c r="G64" s="25">
        <f>[1]t_aea_co2!F69</f>
        <v>117.079760369</v>
      </c>
      <c r="H64" s="25">
        <f>[1]t_aea_co2!G69</f>
        <v>128.60520083399999</v>
      </c>
      <c r="I64" s="25">
        <f>[1]t_aea_co2!H69</f>
        <v>112.30287905100001</v>
      </c>
      <c r="J64" s="25">
        <f>[1]t_aea_co2!I69</f>
        <v>158.81650708699999</v>
      </c>
      <c r="K64" s="25">
        <f>[1]t_aea_co2!J69</f>
        <v>176.21927646899999</v>
      </c>
      <c r="L64" s="25">
        <f>[1]t_aea_co2!K69</f>
        <v>178.61832716699999</v>
      </c>
      <c r="M64" s="25">
        <f>[1]t_aea_co2!L69</f>
        <v>181.11869124500001</v>
      </c>
      <c r="N64" s="25">
        <f>[1]t_aea_co2!M69</f>
        <v>150.47061737799999</v>
      </c>
      <c r="O64" s="25">
        <f>[1]t_aea_co2!N69</f>
        <v>135.94648753800001</v>
      </c>
      <c r="P64" s="25">
        <f>[1]t_aea_co2!O69</f>
        <v>143.84155607899999</v>
      </c>
      <c r="Q64" s="25">
        <f>[1]t_aea_co2!P69</f>
        <v>137.47175308199999</v>
      </c>
    </row>
    <row r="65" spans="1:17" ht="15" customHeight="1" x14ac:dyDescent="0.3">
      <c r="A65" s="7" t="s">
        <v>93</v>
      </c>
      <c r="B65" s="6" t="s">
        <v>94</v>
      </c>
      <c r="C65" s="25">
        <f>[1]t_aea_co2!B70</f>
        <v>52.704303735000003</v>
      </c>
      <c r="D65" s="25">
        <f>[1]t_aea_co2!C70</f>
        <v>53.139527696999998</v>
      </c>
      <c r="E65" s="25">
        <f>[1]t_aea_co2!D70</f>
        <v>106.96561525</v>
      </c>
      <c r="F65" s="25">
        <f>[1]t_aea_co2!E70</f>
        <v>93.031860717000001</v>
      </c>
      <c r="G65" s="25">
        <f>[1]t_aea_co2!F70</f>
        <v>90.370293997000005</v>
      </c>
      <c r="H65" s="25">
        <f>[1]t_aea_co2!G70</f>
        <v>115.591193577</v>
      </c>
      <c r="I65" s="25">
        <f>[1]t_aea_co2!H70</f>
        <v>112.97749045099999</v>
      </c>
      <c r="J65" s="25">
        <f>[1]t_aea_co2!I70</f>
        <v>110.11932047400001</v>
      </c>
      <c r="K65" s="25">
        <f>[1]t_aea_co2!J70</f>
        <v>111.738716876</v>
      </c>
      <c r="L65" s="25">
        <f>[1]t_aea_co2!K70</f>
        <v>111.864304945</v>
      </c>
      <c r="M65" s="25">
        <f>[1]t_aea_co2!L70</f>
        <v>103.546015678</v>
      </c>
      <c r="N65" s="25">
        <f>[1]t_aea_co2!M70</f>
        <v>102.212335598</v>
      </c>
      <c r="O65" s="25">
        <f>[1]t_aea_co2!N70</f>
        <v>107.184557242</v>
      </c>
      <c r="P65" s="25">
        <f>[1]t_aea_co2!O70</f>
        <v>89.060250178000004</v>
      </c>
      <c r="Q65" s="25">
        <f>[1]t_aea_co2!P70</f>
        <v>77.920756652999998</v>
      </c>
    </row>
    <row r="66" spans="1:17" ht="15" customHeight="1" x14ac:dyDescent="0.3">
      <c r="A66" s="7" t="s">
        <v>95</v>
      </c>
      <c r="B66" s="6"/>
      <c r="C66" s="25">
        <f>[1]t_aea_co2!B71</f>
        <v>94.292669279999998</v>
      </c>
      <c r="D66" s="25">
        <f>[1]t_aea_co2!C71</f>
        <v>96.432850638999994</v>
      </c>
      <c r="E66" s="25">
        <f>[1]t_aea_co2!D71</f>
        <v>101.33748544700001</v>
      </c>
      <c r="F66" s="25">
        <f>[1]t_aea_co2!E71</f>
        <v>92.963951421999994</v>
      </c>
      <c r="G66" s="25">
        <f>[1]t_aea_co2!F71</f>
        <v>92.908464340999998</v>
      </c>
      <c r="H66" s="25">
        <f>[1]t_aea_co2!G71</f>
        <v>100.287099506</v>
      </c>
      <c r="I66" s="25">
        <f>[1]t_aea_co2!H71</f>
        <v>89.319213687000001</v>
      </c>
      <c r="J66" s="25">
        <f>[1]t_aea_co2!I71</f>
        <v>97.337484833000005</v>
      </c>
      <c r="K66" s="25">
        <f>[1]t_aea_co2!J71</f>
        <v>108.464437211</v>
      </c>
      <c r="L66" s="25">
        <f>[1]t_aea_co2!K71</f>
        <v>113.642521379</v>
      </c>
      <c r="M66" s="25">
        <f>[1]t_aea_co2!L71</f>
        <v>115.323589965</v>
      </c>
      <c r="N66" s="25">
        <f>[1]t_aea_co2!M71</f>
        <v>125.697984035</v>
      </c>
      <c r="O66" s="25">
        <f>[1]t_aea_co2!N71</f>
        <v>110.591427336</v>
      </c>
      <c r="P66" s="25">
        <f>[1]t_aea_co2!O71</f>
        <v>116.82249742400001</v>
      </c>
      <c r="Q66" s="25">
        <f>[1]t_aea_co2!P71</f>
        <v>111.53706481499999</v>
      </c>
    </row>
    <row r="67" spans="1:17" ht="15" customHeight="1" x14ac:dyDescent="0.3">
      <c r="A67" s="6" t="s">
        <v>96</v>
      </c>
      <c r="B67" s="6" t="s">
        <v>97</v>
      </c>
      <c r="C67" s="25">
        <f>[1]t_aea_co2!B72</f>
        <v>64.384736974999996</v>
      </c>
      <c r="D67" s="25">
        <f>[1]t_aea_co2!C72</f>
        <v>52.872544640999998</v>
      </c>
      <c r="E67" s="25">
        <f>[1]t_aea_co2!D72</f>
        <v>53.630729997000003</v>
      </c>
      <c r="F67" s="25">
        <f>[1]t_aea_co2!E72</f>
        <v>49.800179665999998</v>
      </c>
      <c r="G67" s="25">
        <f>[1]t_aea_co2!F72</f>
        <v>48.043610164</v>
      </c>
      <c r="H67" s="25">
        <f>[1]t_aea_co2!G72</f>
        <v>50.054352538000003</v>
      </c>
      <c r="I67" s="25">
        <f>[1]t_aea_co2!H72</f>
        <v>45.447527098000002</v>
      </c>
      <c r="J67" s="25">
        <f>[1]t_aea_co2!I72</f>
        <v>47.550603058</v>
      </c>
      <c r="K67" s="25">
        <f>[1]t_aea_co2!J72</f>
        <v>53.812904983000003</v>
      </c>
      <c r="L67" s="25">
        <f>[1]t_aea_co2!K72</f>
        <v>54.291284425000001</v>
      </c>
      <c r="M67" s="25">
        <f>[1]t_aea_co2!L72</f>
        <v>53.739044206999999</v>
      </c>
      <c r="N67" s="25">
        <f>[1]t_aea_co2!M72</f>
        <v>55.821127099000002</v>
      </c>
      <c r="O67" s="25">
        <f>[1]t_aea_co2!N72</f>
        <v>47.156717976000003</v>
      </c>
      <c r="P67" s="25">
        <f>[1]t_aea_co2!O72</f>
        <v>47.935705493</v>
      </c>
      <c r="Q67" s="25">
        <f>[1]t_aea_co2!P72</f>
        <v>45.378437273999999</v>
      </c>
    </row>
    <row r="68" spans="1:17" ht="15" customHeight="1" x14ac:dyDescent="0.3">
      <c r="A68" s="6" t="s">
        <v>98</v>
      </c>
      <c r="B68" s="6" t="s">
        <v>99</v>
      </c>
      <c r="C68" s="25">
        <f>[1]t_aea_co2!B73</f>
        <v>29.907932304999999</v>
      </c>
      <c r="D68" s="25">
        <f>[1]t_aea_co2!C73</f>
        <v>43.560305999000001</v>
      </c>
      <c r="E68" s="25">
        <f>[1]t_aea_co2!D73</f>
        <v>47.706755450000003</v>
      </c>
      <c r="F68" s="25">
        <f>[1]t_aea_co2!E73</f>
        <v>43.163771756000003</v>
      </c>
      <c r="G68" s="25">
        <f>[1]t_aea_co2!F73</f>
        <v>44.864854176999998</v>
      </c>
      <c r="H68" s="25">
        <f>[1]t_aea_co2!G73</f>
        <v>50.232746968000001</v>
      </c>
      <c r="I68" s="25">
        <f>[1]t_aea_co2!H73</f>
        <v>43.871686588999999</v>
      </c>
      <c r="J68" s="25">
        <f>[1]t_aea_co2!I73</f>
        <v>49.786881774000001</v>
      </c>
      <c r="K68" s="25">
        <f>[1]t_aea_co2!J73</f>
        <v>54.651532228999997</v>
      </c>
      <c r="L68" s="25">
        <f>[1]t_aea_co2!K73</f>
        <v>59.351236952999997</v>
      </c>
      <c r="M68" s="25">
        <f>[1]t_aea_co2!L73</f>
        <v>61.584545757999997</v>
      </c>
      <c r="N68" s="25">
        <f>[1]t_aea_co2!M73</f>
        <v>69.876856935000006</v>
      </c>
      <c r="O68" s="25">
        <f>[1]t_aea_co2!N73</f>
        <v>63.434709359999999</v>
      </c>
      <c r="P68" s="25">
        <f>[1]t_aea_co2!O73</f>
        <v>68.886791930000001</v>
      </c>
      <c r="Q68" s="25">
        <f>[1]t_aea_co2!P73</f>
        <v>66.158627541000001</v>
      </c>
    </row>
    <row r="69" spans="1:17" ht="15" customHeight="1" x14ac:dyDescent="0.3">
      <c r="A69" s="6" t="s">
        <v>100</v>
      </c>
      <c r="B69" s="6"/>
      <c r="C69" s="25">
        <f>[1]t_aea_co2!B74</f>
        <v>1517.1624006540001</v>
      </c>
      <c r="D69" s="25">
        <f>[1]t_aea_co2!C74</f>
        <v>1567.9332047570001</v>
      </c>
      <c r="E69" s="25">
        <f>[1]t_aea_co2!D74</f>
        <v>1671.111242636</v>
      </c>
      <c r="F69" s="25">
        <f>[1]t_aea_co2!E74</f>
        <v>1585.702063492</v>
      </c>
      <c r="G69" s="25">
        <f>[1]t_aea_co2!F74</f>
        <v>1581.617701423</v>
      </c>
      <c r="H69" s="25">
        <f>[1]t_aea_co2!G74</f>
        <v>1678.8333326710001</v>
      </c>
      <c r="I69" s="25">
        <f>[1]t_aea_co2!H74</f>
        <v>1652.855662987</v>
      </c>
      <c r="J69" s="25">
        <f>[1]t_aea_co2!I74</f>
        <v>1753.6913397379999</v>
      </c>
      <c r="K69" s="25">
        <f>[1]t_aea_co2!J74</f>
        <v>1906.628672069</v>
      </c>
      <c r="L69" s="25">
        <f>[1]t_aea_co2!K74</f>
        <v>1971.2708761250001</v>
      </c>
      <c r="M69" s="25">
        <f>[1]t_aea_co2!L74</f>
        <v>2103.0472292180002</v>
      </c>
      <c r="N69" s="25">
        <f>[1]t_aea_co2!M74</f>
        <v>2220.9078492970002</v>
      </c>
      <c r="O69" s="25">
        <f>[1]t_aea_co2!N74</f>
        <v>1837.652275249</v>
      </c>
      <c r="P69" s="25">
        <f>[1]t_aea_co2!O74</f>
        <v>1793.8533100980001</v>
      </c>
      <c r="Q69" s="25">
        <f>[1]t_aea_co2!P74</f>
        <v>1844.0800602899999</v>
      </c>
    </row>
    <row r="70" spans="1:17" ht="15" customHeight="1" x14ac:dyDescent="0.3">
      <c r="A70" s="6" t="s">
        <v>101</v>
      </c>
      <c r="B70" s="6" t="s">
        <v>102</v>
      </c>
      <c r="C70" s="25">
        <f>[1]t_aea_co2!B75</f>
        <v>1061.471783751</v>
      </c>
      <c r="D70" s="25">
        <f>[1]t_aea_co2!C75</f>
        <v>1028.4177710500001</v>
      </c>
      <c r="E70" s="25">
        <f>[1]t_aea_co2!D75</f>
        <v>1083.2297332759999</v>
      </c>
      <c r="F70" s="25">
        <f>[1]t_aea_co2!E75</f>
        <v>1127.311754178</v>
      </c>
      <c r="G70" s="25">
        <f>[1]t_aea_co2!F75</f>
        <v>1111.5485324650001</v>
      </c>
      <c r="H70" s="25">
        <f>[1]t_aea_co2!G75</f>
        <v>1159.805499434</v>
      </c>
      <c r="I70" s="25">
        <f>[1]t_aea_co2!H75</f>
        <v>1187.3217528380001</v>
      </c>
      <c r="J70" s="25">
        <f>[1]t_aea_co2!I75</f>
        <v>1257.061952923</v>
      </c>
      <c r="K70" s="25">
        <f>[1]t_aea_co2!J75</f>
        <v>1363.953743924</v>
      </c>
      <c r="L70" s="25">
        <f>[1]t_aea_co2!K75</f>
        <v>1421.5338762450001</v>
      </c>
      <c r="M70" s="25">
        <f>[1]t_aea_co2!L75</f>
        <v>1518.0549810929999</v>
      </c>
      <c r="N70" s="25">
        <f>[1]t_aea_co2!M75</f>
        <v>1590.093394382</v>
      </c>
      <c r="O70" s="25">
        <f>[1]t_aea_co2!N75</f>
        <v>1259.564215335</v>
      </c>
      <c r="P70" s="25">
        <f>[1]t_aea_co2!O75</f>
        <v>1206.3111032910001</v>
      </c>
      <c r="Q70" s="25">
        <f>[1]t_aea_co2!P75</f>
        <v>1287.715373173</v>
      </c>
    </row>
    <row r="71" spans="1:17" ht="15" customHeight="1" x14ac:dyDescent="0.3">
      <c r="A71" s="6" t="s">
        <v>103</v>
      </c>
      <c r="B71" s="6" t="s">
        <v>104</v>
      </c>
      <c r="C71" s="25">
        <f>[1]t_aea_co2!B76</f>
        <v>151.328277238</v>
      </c>
      <c r="D71" s="25">
        <f>[1]t_aea_co2!C76</f>
        <v>179.81355422600001</v>
      </c>
      <c r="E71" s="25">
        <f>[1]t_aea_co2!D76</f>
        <v>212.40310598799999</v>
      </c>
      <c r="F71" s="25">
        <f>[1]t_aea_co2!E76</f>
        <v>170.21478553599999</v>
      </c>
      <c r="G71" s="25">
        <f>[1]t_aea_co2!F76</f>
        <v>180.025908517</v>
      </c>
      <c r="H71" s="25">
        <f>[1]t_aea_co2!G76</f>
        <v>201.597088509</v>
      </c>
      <c r="I71" s="25">
        <f>[1]t_aea_co2!H76</f>
        <v>156.77340880599999</v>
      </c>
      <c r="J71" s="25">
        <f>[1]t_aea_co2!I76</f>
        <v>182.66467430700001</v>
      </c>
      <c r="K71" s="25">
        <f>[1]t_aea_co2!J76</f>
        <v>212.59514287799999</v>
      </c>
      <c r="L71" s="25">
        <f>[1]t_aea_co2!K76</f>
        <v>206.78830372499999</v>
      </c>
      <c r="M71" s="25">
        <f>[1]t_aea_co2!L76</f>
        <v>203.07796138699999</v>
      </c>
      <c r="N71" s="25">
        <f>[1]t_aea_co2!M76</f>
        <v>211.53096922200001</v>
      </c>
      <c r="O71" s="25">
        <f>[1]t_aea_co2!N76</f>
        <v>186.058074328</v>
      </c>
      <c r="P71" s="25">
        <f>[1]t_aea_co2!O76</f>
        <v>201.658217799</v>
      </c>
      <c r="Q71" s="25">
        <f>[1]t_aea_co2!P76</f>
        <v>165.79553485299999</v>
      </c>
    </row>
    <row r="72" spans="1:17" ht="15" customHeight="1" x14ac:dyDescent="0.3">
      <c r="A72" s="6" t="s">
        <v>105</v>
      </c>
      <c r="B72" s="6" t="s">
        <v>106</v>
      </c>
      <c r="C72" s="25">
        <f>[1]t_aea_co2!B77</f>
        <v>24.538527820999999</v>
      </c>
      <c r="D72" s="25">
        <f>[1]t_aea_co2!C77</f>
        <v>27.474454245</v>
      </c>
      <c r="E72" s="25">
        <f>[1]t_aea_co2!D77</f>
        <v>25.527703014</v>
      </c>
      <c r="F72" s="25">
        <f>[1]t_aea_co2!E77</f>
        <v>19.678589183</v>
      </c>
      <c r="G72" s="25">
        <f>[1]t_aea_co2!F77</f>
        <v>19.261171759</v>
      </c>
      <c r="H72" s="25">
        <f>[1]t_aea_co2!G77</f>
        <v>20.543345072000001</v>
      </c>
      <c r="I72" s="25">
        <f>[1]t_aea_co2!H77</f>
        <v>10.282313624</v>
      </c>
      <c r="J72" s="25">
        <f>[1]t_aea_co2!I77</f>
        <v>10.235970048</v>
      </c>
      <c r="K72" s="25">
        <f>[1]t_aea_co2!J77</f>
        <v>9.669372826</v>
      </c>
      <c r="L72" s="25">
        <f>[1]t_aea_co2!K77</f>
        <v>9.8507841749999994</v>
      </c>
      <c r="M72" s="25">
        <f>[1]t_aea_co2!L77</f>
        <v>9.9191557330000002</v>
      </c>
      <c r="N72" s="25">
        <f>[1]t_aea_co2!M77</f>
        <v>10.104753978</v>
      </c>
      <c r="O72" s="25">
        <f>[1]t_aea_co2!N77</f>
        <v>8.4617456820000001</v>
      </c>
      <c r="P72" s="25">
        <f>[1]t_aea_co2!O77</f>
        <v>8.0967161369999996</v>
      </c>
      <c r="Q72" s="25">
        <f>[1]t_aea_co2!P77</f>
        <v>7.5055472649999997</v>
      </c>
    </row>
    <row r="73" spans="1:17" ht="15" customHeight="1" x14ac:dyDescent="0.3">
      <c r="A73" s="6" t="s">
        <v>107</v>
      </c>
      <c r="B73" s="6" t="s">
        <v>108</v>
      </c>
      <c r="C73" s="25">
        <f>[1]t_aea_co2!B78</f>
        <v>279.82381184500002</v>
      </c>
      <c r="D73" s="25">
        <f>[1]t_aea_co2!C78</f>
        <v>332.22742523699998</v>
      </c>
      <c r="E73" s="25">
        <f>[1]t_aea_co2!D78</f>
        <v>349.95070035800001</v>
      </c>
      <c r="F73" s="25">
        <f>[1]t_aea_co2!E78</f>
        <v>268.49693459500003</v>
      </c>
      <c r="G73" s="25">
        <f>[1]t_aea_co2!F78</f>
        <v>270.782088681</v>
      </c>
      <c r="H73" s="25">
        <f>[1]t_aea_co2!G78</f>
        <v>296.88739965600001</v>
      </c>
      <c r="I73" s="25">
        <f>[1]t_aea_co2!H78</f>
        <v>298.478187719</v>
      </c>
      <c r="J73" s="25">
        <f>[1]t_aea_co2!I78</f>
        <v>303.72874245999998</v>
      </c>
      <c r="K73" s="25">
        <f>[1]t_aea_co2!J78</f>
        <v>320.41041244100001</v>
      </c>
      <c r="L73" s="25">
        <f>[1]t_aea_co2!K78</f>
        <v>333.09791197999999</v>
      </c>
      <c r="M73" s="25">
        <f>[1]t_aea_co2!L78</f>
        <v>371.99513100500002</v>
      </c>
      <c r="N73" s="25">
        <f>[1]t_aea_co2!M78</f>
        <v>409.17873171600002</v>
      </c>
      <c r="O73" s="25">
        <f>[1]t_aea_co2!N78</f>
        <v>383.56823990499998</v>
      </c>
      <c r="P73" s="25">
        <f>[1]t_aea_co2!O78</f>
        <v>377.78727287100003</v>
      </c>
      <c r="Q73" s="25">
        <f>[1]t_aea_co2!P78</f>
        <v>383.063605</v>
      </c>
    </row>
    <row r="74" spans="1:17" ht="15" customHeight="1" x14ac:dyDescent="0.3">
      <c r="A74" s="6" t="s">
        <v>109</v>
      </c>
      <c r="B74" s="6" t="s">
        <v>110</v>
      </c>
      <c r="C74" s="25">
        <f>[1]t_aea_co2!B79</f>
        <v>1344.88861625</v>
      </c>
      <c r="D74" s="25">
        <f>[1]t_aea_co2!C79</f>
        <v>1384.0760842879999</v>
      </c>
      <c r="E74" s="25">
        <f>[1]t_aea_co2!D79</f>
        <v>1330.6113224339999</v>
      </c>
      <c r="F74" s="25">
        <f>[1]t_aea_co2!E79</f>
        <v>1161.926688903</v>
      </c>
      <c r="G74" s="25">
        <f>[1]t_aea_co2!F79</f>
        <v>1184.451231471</v>
      </c>
      <c r="H74" s="25">
        <f>[1]t_aea_co2!G79</f>
        <v>1177.7128395899999</v>
      </c>
      <c r="I74" s="25">
        <f>[1]t_aea_co2!H79</f>
        <v>1020.912572708</v>
      </c>
      <c r="J74" s="25">
        <f>[1]t_aea_co2!I79</f>
        <v>1096.9724699599999</v>
      </c>
      <c r="K74" s="25">
        <f>[1]t_aea_co2!J79</f>
        <v>1089.8269656929999</v>
      </c>
      <c r="L74" s="25">
        <f>[1]t_aea_co2!K79</f>
        <v>1051.90521122</v>
      </c>
      <c r="M74" s="25">
        <f>[1]t_aea_co2!L79</f>
        <v>1110.9375143699999</v>
      </c>
      <c r="N74" s="25">
        <f>[1]t_aea_co2!M79</f>
        <v>1025.108934136</v>
      </c>
      <c r="O74" s="25">
        <f>[1]t_aea_co2!N79</f>
        <v>997.50668433800001</v>
      </c>
      <c r="P74" s="25">
        <f>[1]t_aea_co2!O79</f>
        <v>1053.586772875</v>
      </c>
      <c r="Q74" s="25">
        <f>[1]t_aea_co2!P79</f>
        <v>1047.4095540840001</v>
      </c>
    </row>
    <row r="75" spans="1:17" ht="15" customHeight="1" x14ac:dyDescent="0.3">
      <c r="A75" s="6" t="s">
        <v>111</v>
      </c>
      <c r="B75" s="6" t="s">
        <v>112</v>
      </c>
      <c r="C75" s="25">
        <f>[1]t_aea_co2!B80</f>
        <v>867.79495634299997</v>
      </c>
      <c r="D75" s="25">
        <f>[1]t_aea_co2!C80</f>
        <v>693.35908655699996</v>
      </c>
      <c r="E75" s="25">
        <f>[1]t_aea_co2!D80</f>
        <v>728.88855384099998</v>
      </c>
      <c r="F75" s="25">
        <f>[1]t_aea_co2!E80</f>
        <v>597.87166222200005</v>
      </c>
      <c r="G75" s="25">
        <f>[1]t_aea_co2!F80</f>
        <v>537.80704970099998</v>
      </c>
      <c r="H75" s="25">
        <f>[1]t_aea_co2!G80</f>
        <v>517.42774771899997</v>
      </c>
      <c r="I75" s="25">
        <f>[1]t_aea_co2!H80</f>
        <v>458.731362897</v>
      </c>
      <c r="J75" s="25">
        <f>[1]t_aea_co2!I80</f>
        <v>525.36104869200005</v>
      </c>
      <c r="K75" s="25">
        <f>[1]t_aea_co2!J80</f>
        <v>512.78781894600002</v>
      </c>
      <c r="L75" s="25">
        <f>[1]t_aea_co2!K80</f>
        <v>495.99302223500001</v>
      </c>
      <c r="M75" s="25">
        <f>[1]t_aea_co2!L80</f>
        <v>470.50299994699998</v>
      </c>
      <c r="N75" s="25">
        <f>[1]t_aea_co2!M80</f>
        <v>401.85795732899999</v>
      </c>
      <c r="O75" s="25">
        <f>[1]t_aea_co2!N80</f>
        <v>393.82049625399998</v>
      </c>
      <c r="P75" s="25">
        <f>[1]t_aea_co2!O80</f>
        <v>431.64983829300002</v>
      </c>
      <c r="Q75" s="25">
        <f>[1]t_aea_co2!P80</f>
        <v>493.282522175</v>
      </c>
    </row>
    <row r="76" spans="1:17" ht="15" customHeight="1" x14ac:dyDescent="0.3">
      <c r="A76" s="6" t="s">
        <v>113</v>
      </c>
      <c r="B76" s="6"/>
      <c r="C76" s="25">
        <f>[1]t_aea_co2!B81</f>
        <v>865.13920026200003</v>
      </c>
      <c r="D76" s="25">
        <f>[1]t_aea_co2!C81</f>
        <v>770.96505981300004</v>
      </c>
      <c r="E76" s="25">
        <f>[1]t_aea_co2!D81</f>
        <v>868.16497590899996</v>
      </c>
      <c r="F76" s="25">
        <f>[1]t_aea_co2!E81</f>
        <v>764.56631364899999</v>
      </c>
      <c r="G76" s="25">
        <f>[1]t_aea_co2!F81</f>
        <v>831.98422603500001</v>
      </c>
      <c r="H76" s="25">
        <f>[1]t_aea_co2!G81</f>
        <v>801.27122988400004</v>
      </c>
      <c r="I76" s="25">
        <f>[1]t_aea_co2!H81</f>
        <v>716.17069570000001</v>
      </c>
      <c r="J76" s="25">
        <f>[1]t_aea_co2!I81</f>
        <v>777.16843267800004</v>
      </c>
      <c r="K76" s="25">
        <f>[1]t_aea_co2!J81</f>
        <v>808.61956881499998</v>
      </c>
      <c r="L76" s="25">
        <f>[1]t_aea_co2!K81</f>
        <v>775.06413605600005</v>
      </c>
      <c r="M76" s="25">
        <f>[1]t_aea_co2!L81</f>
        <v>814.81909859899997</v>
      </c>
      <c r="N76" s="25">
        <f>[1]t_aea_co2!M81</f>
        <v>818.308195243</v>
      </c>
      <c r="O76" s="25">
        <f>[1]t_aea_co2!N81</f>
        <v>753.73793365999995</v>
      </c>
      <c r="P76" s="25">
        <f>[1]t_aea_co2!O81</f>
        <v>906.58712403899995</v>
      </c>
      <c r="Q76" s="25">
        <f>[1]t_aea_co2!P81</f>
        <v>854.82361946699996</v>
      </c>
    </row>
    <row r="77" spans="1:17" ht="15" customHeight="1" x14ac:dyDescent="0.3">
      <c r="A77" s="6" t="s">
        <v>114</v>
      </c>
      <c r="B77" s="6" t="s">
        <v>115</v>
      </c>
      <c r="C77" s="25">
        <f>[1]t_aea_co2!B82</f>
        <v>514.04425671399997</v>
      </c>
      <c r="D77" s="25">
        <f>[1]t_aea_co2!C82</f>
        <v>467.08784156399997</v>
      </c>
      <c r="E77" s="25">
        <f>[1]t_aea_co2!D82</f>
        <v>524.59721462100003</v>
      </c>
      <c r="F77" s="25">
        <f>[1]t_aea_co2!E82</f>
        <v>458.40544970600001</v>
      </c>
      <c r="G77" s="25">
        <f>[1]t_aea_co2!F82</f>
        <v>496.75059001800003</v>
      </c>
      <c r="H77" s="25">
        <f>[1]t_aea_co2!G82</f>
        <v>481.41658072299998</v>
      </c>
      <c r="I77" s="25">
        <f>[1]t_aea_co2!H82</f>
        <v>425.72809919100001</v>
      </c>
      <c r="J77" s="25">
        <f>[1]t_aea_co2!I82</f>
        <v>470.942673012</v>
      </c>
      <c r="K77" s="25">
        <f>[1]t_aea_co2!J82</f>
        <v>494.24371822500001</v>
      </c>
      <c r="L77" s="25">
        <f>[1]t_aea_co2!K82</f>
        <v>469.23447219000002</v>
      </c>
      <c r="M77" s="25">
        <f>[1]t_aea_co2!L82</f>
        <v>498.93092344000002</v>
      </c>
      <c r="N77" s="25">
        <f>[1]t_aea_co2!M82</f>
        <v>501.52502040899998</v>
      </c>
      <c r="O77" s="25">
        <f>[1]t_aea_co2!N82</f>
        <v>458.79518337500002</v>
      </c>
      <c r="P77" s="25">
        <f>[1]t_aea_co2!O82</f>
        <v>554.57892811199997</v>
      </c>
      <c r="Q77" s="25">
        <f>[1]t_aea_co2!P82</f>
        <v>536.12827632200003</v>
      </c>
    </row>
    <row r="78" spans="1:17" ht="15" customHeight="1" x14ac:dyDescent="0.3">
      <c r="A78" s="6" t="s">
        <v>116</v>
      </c>
      <c r="B78" s="6" t="s">
        <v>154</v>
      </c>
      <c r="C78" s="25">
        <f>[1]t_aea_co2!B83</f>
        <v>351.09494354700001</v>
      </c>
      <c r="D78" s="25">
        <f>[1]t_aea_co2!C83</f>
        <v>303.87721824900001</v>
      </c>
      <c r="E78" s="25">
        <f>[1]t_aea_co2!D83</f>
        <v>343.56776128799999</v>
      </c>
      <c r="F78" s="25">
        <f>[1]t_aea_co2!E83</f>
        <v>306.16086394299998</v>
      </c>
      <c r="G78" s="25">
        <f>[1]t_aea_co2!F83</f>
        <v>335.23363601599999</v>
      </c>
      <c r="H78" s="25">
        <f>[1]t_aea_co2!G83</f>
        <v>319.85464916199999</v>
      </c>
      <c r="I78" s="25">
        <f>[1]t_aea_co2!H83</f>
        <v>290.442596509</v>
      </c>
      <c r="J78" s="25">
        <f>[1]t_aea_co2!I83</f>
        <v>306.22575966599999</v>
      </c>
      <c r="K78" s="25">
        <f>[1]t_aea_co2!J83</f>
        <v>314.37585059000003</v>
      </c>
      <c r="L78" s="25">
        <f>[1]t_aea_co2!K83</f>
        <v>305.82966386599998</v>
      </c>
      <c r="M78" s="25">
        <f>[1]t_aea_co2!L83</f>
        <v>315.88817516</v>
      </c>
      <c r="N78" s="25">
        <f>[1]t_aea_co2!M83</f>
        <v>316.78317483500001</v>
      </c>
      <c r="O78" s="25">
        <f>[1]t_aea_co2!N83</f>
        <v>294.94275028499999</v>
      </c>
      <c r="P78" s="25">
        <f>[1]t_aea_co2!O83</f>
        <v>352.00819592699997</v>
      </c>
      <c r="Q78" s="25">
        <f>[1]t_aea_co2!P83</f>
        <v>318.69534314499998</v>
      </c>
    </row>
    <row r="79" spans="1:17" ht="15" customHeight="1" x14ac:dyDescent="0.3">
      <c r="A79" s="6" t="s">
        <v>117</v>
      </c>
      <c r="B79" s="6"/>
      <c r="C79" s="25">
        <f>[1]t_aea_co2!B84</f>
        <v>261.494793587</v>
      </c>
      <c r="D79" s="25">
        <f>[1]t_aea_co2!C84</f>
        <v>262.87308516100001</v>
      </c>
      <c r="E79" s="25">
        <f>[1]t_aea_co2!D84</f>
        <v>294.63438746600002</v>
      </c>
      <c r="F79" s="25">
        <f>[1]t_aea_co2!E84</f>
        <v>277.60771566400001</v>
      </c>
      <c r="G79" s="25">
        <f>[1]t_aea_co2!F84</f>
        <v>278.30977431700001</v>
      </c>
      <c r="H79" s="25">
        <f>[1]t_aea_co2!G84</f>
        <v>287.73815037999998</v>
      </c>
      <c r="I79" s="25">
        <f>[1]t_aea_co2!H84</f>
        <v>316.47998005400001</v>
      </c>
      <c r="J79" s="25">
        <f>[1]t_aea_co2!I84</f>
        <v>331.16839136800002</v>
      </c>
      <c r="K79" s="25">
        <f>[1]t_aea_co2!J84</f>
        <v>305.53426468200001</v>
      </c>
      <c r="L79" s="25">
        <f>[1]t_aea_co2!K84</f>
        <v>349.35010418500002</v>
      </c>
      <c r="M79" s="25">
        <f>[1]t_aea_co2!L84</f>
        <v>361.96859975900003</v>
      </c>
      <c r="N79" s="25">
        <f>[1]t_aea_co2!M84</f>
        <v>361.890214646</v>
      </c>
      <c r="O79" s="25">
        <f>[1]t_aea_co2!N84</f>
        <v>338.12152785799998</v>
      </c>
      <c r="P79" s="25">
        <f>[1]t_aea_co2!O84</f>
        <v>356.53970575900001</v>
      </c>
      <c r="Q79" s="25">
        <f>[1]t_aea_co2!P84</f>
        <v>297.00201431199997</v>
      </c>
    </row>
    <row r="80" spans="1:17" ht="15" customHeight="1" x14ac:dyDescent="0.3">
      <c r="A80" s="6" t="s">
        <v>118</v>
      </c>
      <c r="B80" s="6" t="s">
        <v>155</v>
      </c>
      <c r="C80" s="25">
        <f>[1]t_aea_co2!B85</f>
        <v>130.73254104599999</v>
      </c>
      <c r="D80" s="25">
        <f>[1]t_aea_co2!C85</f>
        <v>129.55993798700001</v>
      </c>
      <c r="E80" s="25">
        <f>[1]t_aea_co2!D85</f>
        <v>145.077477367</v>
      </c>
      <c r="F80" s="25">
        <f>[1]t_aea_co2!E85</f>
        <v>137.43834502499999</v>
      </c>
      <c r="G80" s="25">
        <f>[1]t_aea_co2!F85</f>
        <v>138.55918714800001</v>
      </c>
      <c r="H80" s="25">
        <f>[1]t_aea_co2!G85</f>
        <v>145.089415917</v>
      </c>
      <c r="I80" s="25">
        <f>[1]t_aea_co2!H85</f>
        <v>156.998735547</v>
      </c>
      <c r="J80" s="25">
        <f>[1]t_aea_co2!I85</f>
        <v>163.92021312</v>
      </c>
      <c r="K80" s="25">
        <f>[1]t_aea_co2!J85</f>
        <v>153.92016724000001</v>
      </c>
      <c r="L80" s="25">
        <f>[1]t_aea_co2!K85</f>
        <v>178.29690780600001</v>
      </c>
      <c r="M80" s="25">
        <f>[1]t_aea_co2!L85</f>
        <v>185.106028649</v>
      </c>
      <c r="N80" s="25">
        <f>[1]t_aea_co2!M85</f>
        <v>183.012074848</v>
      </c>
      <c r="O80" s="25">
        <f>[1]t_aea_co2!N85</f>
        <v>181.74898223100001</v>
      </c>
      <c r="P80" s="25">
        <f>[1]t_aea_co2!O85</f>
        <v>194.182162253</v>
      </c>
      <c r="Q80" s="25">
        <f>[1]t_aea_co2!P85</f>
        <v>156.82914517200001</v>
      </c>
    </row>
    <row r="81" spans="1:17" ht="15" customHeight="1" x14ac:dyDescent="0.3">
      <c r="A81" s="6" t="s">
        <v>119</v>
      </c>
      <c r="B81" s="6" t="s">
        <v>120</v>
      </c>
      <c r="C81" s="25">
        <f>[1]t_aea_co2!B86</f>
        <v>130.76225254100001</v>
      </c>
      <c r="D81" s="25">
        <f>[1]t_aea_co2!C86</f>
        <v>133.31314717399999</v>
      </c>
      <c r="E81" s="25">
        <f>[1]t_aea_co2!D86</f>
        <v>149.55691010000001</v>
      </c>
      <c r="F81" s="25">
        <f>[1]t_aea_co2!E86</f>
        <v>140.169370638</v>
      </c>
      <c r="G81" s="25">
        <f>[1]t_aea_co2!F86</f>
        <v>139.750587169</v>
      </c>
      <c r="H81" s="25">
        <f>[1]t_aea_co2!G86</f>
        <v>142.64873446300001</v>
      </c>
      <c r="I81" s="25">
        <f>[1]t_aea_co2!H86</f>
        <v>159.48124450700001</v>
      </c>
      <c r="J81" s="25">
        <f>[1]t_aea_co2!I86</f>
        <v>167.24817824799999</v>
      </c>
      <c r="K81" s="25">
        <f>[1]t_aea_co2!J86</f>
        <v>151.61409744299999</v>
      </c>
      <c r="L81" s="25">
        <f>[1]t_aea_co2!K86</f>
        <v>171.05319637900001</v>
      </c>
      <c r="M81" s="25">
        <f>[1]t_aea_co2!L86</f>
        <v>176.86257111</v>
      </c>
      <c r="N81" s="25">
        <f>[1]t_aea_co2!M86</f>
        <v>178.87813979699999</v>
      </c>
      <c r="O81" s="25">
        <f>[1]t_aea_co2!N86</f>
        <v>156.37254562699999</v>
      </c>
      <c r="P81" s="25">
        <f>[1]t_aea_co2!O86</f>
        <v>162.35754350600001</v>
      </c>
      <c r="Q81" s="25">
        <f>[1]t_aea_co2!P86</f>
        <v>140.172869139</v>
      </c>
    </row>
    <row r="82" spans="1:17" ht="15" customHeight="1" x14ac:dyDescent="0.3">
      <c r="A82" s="6" t="s">
        <v>121</v>
      </c>
      <c r="B82" s="6"/>
      <c r="C82" s="25">
        <f>[1]t_aea_co2!B87</f>
        <v>301.222257598</v>
      </c>
      <c r="D82" s="25">
        <f>[1]t_aea_co2!C87</f>
        <v>322.637751837</v>
      </c>
      <c r="E82" s="25">
        <f>[1]t_aea_co2!D87</f>
        <v>338.76346283800001</v>
      </c>
      <c r="F82" s="25">
        <f>[1]t_aea_co2!E87</f>
        <v>293.08334793900002</v>
      </c>
      <c r="G82" s="25">
        <f>[1]t_aea_co2!F87</f>
        <v>297.41264279500001</v>
      </c>
      <c r="H82" s="25">
        <f>[1]t_aea_co2!G87</f>
        <v>337.01921170100002</v>
      </c>
      <c r="I82" s="25">
        <f>[1]t_aea_co2!H87</f>
        <v>403.80142983500002</v>
      </c>
      <c r="J82" s="25">
        <f>[1]t_aea_co2!I87</f>
        <v>456.049588852</v>
      </c>
      <c r="K82" s="25">
        <f>[1]t_aea_co2!J87</f>
        <v>504.78334578900001</v>
      </c>
      <c r="L82" s="25">
        <f>[1]t_aea_co2!K87</f>
        <v>586.47939872699999</v>
      </c>
      <c r="M82" s="25">
        <f>[1]t_aea_co2!L87</f>
        <v>608.90070784700004</v>
      </c>
      <c r="N82" s="25">
        <f>[1]t_aea_co2!M87</f>
        <v>613.61686570500001</v>
      </c>
      <c r="O82" s="25">
        <f>[1]t_aea_co2!N87</f>
        <v>466.13749094999997</v>
      </c>
      <c r="P82" s="25">
        <f>[1]t_aea_co2!O87</f>
        <v>496.22334270300001</v>
      </c>
      <c r="Q82" s="25">
        <f>[1]t_aea_co2!P87</f>
        <v>473.78144624499998</v>
      </c>
    </row>
    <row r="83" spans="1:17" ht="15" customHeight="1" x14ac:dyDescent="0.3">
      <c r="A83" s="6" t="s">
        <v>122</v>
      </c>
      <c r="B83" s="6" t="s">
        <v>123</v>
      </c>
      <c r="C83" s="25">
        <f>[1]t_aea_co2!B88</f>
        <v>61.721636060000002</v>
      </c>
      <c r="D83" s="25">
        <f>[1]t_aea_co2!C88</f>
        <v>70.658623741</v>
      </c>
      <c r="E83" s="25">
        <f>[1]t_aea_co2!D88</f>
        <v>78.459235715999995</v>
      </c>
      <c r="F83" s="25">
        <f>[1]t_aea_co2!E88</f>
        <v>66.102777146999998</v>
      </c>
      <c r="G83" s="25">
        <f>[1]t_aea_co2!F88</f>
        <v>68.619140204000004</v>
      </c>
      <c r="H83" s="25">
        <f>[1]t_aea_co2!G88</f>
        <v>77.790187880999994</v>
      </c>
      <c r="I83" s="25">
        <f>[1]t_aea_co2!H88</f>
        <v>84.615779204000006</v>
      </c>
      <c r="J83" s="25">
        <f>[1]t_aea_co2!I88</f>
        <v>100.684293866</v>
      </c>
      <c r="K83" s="25">
        <f>[1]t_aea_co2!J88</f>
        <v>118.495201068</v>
      </c>
      <c r="L83" s="25">
        <f>[1]t_aea_co2!K88</f>
        <v>128.254810349</v>
      </c>
      <c r="M83" s="25">
        <f>[1]t_aea_co2!L88</f>
        <v>132.68491692000001</v>
      </c>
      <c r="N83" s="25">
        <f>[1]t_aea_co2!M88</f>
        <v>138.38634276600001</v>
      </c>
      <c r="O83" s="25">
        <f>[1]t_aea_co2!N88</f>
        <v>78.862591586999997</v>
      </c>
      <c r="P83" s="25">
        <f>[1]t_aea_co2!O88</f>
        <v>93.025631261000001</v>
      </c>
      <c r="Q83" s="25">
        <f>[1]t_aea_co2!P88</f>
        <v>112.27060609599999</v>
      </c>
    </row>
    <row r="84" spans="1:17" ht="15" customHeight="1" x14ac:dyDescent="0.3">
      <c r="A84" s="6" t="s">
        <v>124</v>
      </c>
      <c r="B84" s="6" t="s">
        <v>125</v>
      </c>
      <c r="C84" s="25">
        <f>[1]t_aea_co2!B89</f>
        <v>40.996576828000002</v>
      </c>
      <c r="D84" s="25">
        <f>[1]t_aea_co2!C89</f>
        <v>44.867352803000003</v>
      </c>
      <c r="E84" s="25">
        <f>[1]t_aea_co2!D89</f>
        <v>41.317982536000002</v>
      </c>
      <c r="F84" s="25">
        <f>[1]t_aea_co2!E89</f>
        <v>34.933138649</v>
      </c>
      <c r="G84" s="25">
        <f>[1]t_aea_co2!F89</f>
        <v>38.151978501999999</v>
      </c>
      <c r="H84" s="25">
        <f>[1]t_aea_co2!G89</f>
        <v>44.034016665999999</v>
      </c>
      <c r="I84" s="25">
        <f>[1]t_aea_co2!H89</f>
        <v>32.014102311999999</v>
      </c>
      <c r="J84" s="25">
        <f>[1]t_aea_co2!I89</f>
        <v>35.935606634999999</v>
      </c>
      <c r="K84" s="25">
        <f>[1]t_aea_co2!J89</f>
        <v>34.160030644000003</v>
      </c>
      <c r="L84" s="25">
        <f>[1]t_aea_co2!K89</f>
        <v>34.178688487000002</v>
      </c>
      <c r="M84" s="25">
        <f>[1]t_aea_co2!L89</f>
        <v>32.630219326000002</v>
      </c>
      <c r="N84" s="25">
        <f>[1]t_aea_co2!M89</f>
        <v>28.994839685999999</v>
      </c>
      <c r="O84" s="25">
        <f>[1]t_aea_co2!N89</f>
        <v>27.065470810000001</v>
      </c>
      <c r="P84" s="25">
        <f>[1]t_aea_co2!O89</f>
        <v>28.028260830000001</v>
      </c>
      <c r="Q84" s="25">
        <f>[1]t_aea_co2!P89</f>
        <v>25.353393794999999</v>
      </c>
    </row>
    <row r="85" spans="1:17" ht="15" customHeight="1" x14ac:dyDescent="0.3">
      <c r="A85" s="6" t="s">
        <v>126</v>
      </c>
      <c r="B85" s="6" t="s">
        <v>127</v>
      </c>
      <c r="C85" s="25">
        <f>[1]t_aea_co2!B90</f>
        <v>198.50404470999999</v>
      </c>
      <c r="D85" s="25">
        <f>[1]t_aea_co2!C90</f>
        <v>207.111775292</v>
      </c>
      <c r="E85" s="25">
        <f>[1]t_aea_co2!D90</f>
        <v>218.986244586</v>
      </c>
      <c r="F85" s="25">
        <f>[1]t_aea_co2!E90</f>
        <v>192.047432144</v>
      </c>
      <c r="G85" s="25">
        <f>[1]t_aea_co2!F90</f>
        <v>190.641524089</v>
      </c>
      <c r="H85" s="25">
        <f>[1]t_aea_co2!G90</f>
        <v>215.195007154</v>
      </c>
      <c r="I85" s="25">
        <f>[1]t_aea_co2!H90</f>
        <v>287.17154832</v>
      </c>
      <c r="J85" s="25">
        <f>[1]t_aea_co2!I90</f>
        <v>319.42968835200003</v>
      </c>
      <c r="K85" s="25">
        <f>[1]t_aea_co2!J90</f>
        <v>352.12811407599997</v>
      </c>
      <c r="L85" s="25">
        <f>[1]t_aea_co2!K90</f>
        <v>424.04589989099998</v>
      </c>
      <c r="M85" s="25">
        <f>[1]t_aea_co2!L90</f>
        <v>443.58557160200002</v>
      </c>
      <c r="N85" s="25">
        <f>[1]t_aea_co2!M90</f>
        <v>446.23568325299999</v>
      </c>
      <c r="O85" s="25">
        <f>[1]t_aea_co2!N90</f>
        <v>360.209428554</v>
      </c>
      <c r="P85" s="25">
        <f>[1]t_aea_co2!O90</f>
        <v>375.16945061199999</v>
      </c>
      <c r="Q85" s="25">
        <f>[1]t_aea_co2!P90</f>
        <v>336.157446354</v>
      </c>
    </row>
    <row r="86" spans="1:17" ht="15" customHeight="1" x14ac:dyDescent="0.3">
      <c r="A86" s="6" t="s">
        <v>128</v>
      </c>
      <c r="B86" s="6" t="s">
        <v>129</v>
      </c>
      <c r="C86" s="26">
        <f>[1]t_aea_co2!B91</f>
        <v>40.767852587</v>
      </c>
      <c r="D86" s="26">
        <f>[1]t_aea_co2!C91</f>
        <v>42.626452722000003</v>
      </c>
      <c r="E86" s="26">
        <f>[1]t_aea_co2!D91</f>
        <v>44.376989746</v>
      </c>
      <c r="F86" s="26">
        <f>[1]t_aea_co2!E91</f>
        <v>34.982178476999998</v>
      </c>
      <c r="G86" s="26">
        <f>[1]t_aea_co2!F91</f>
        <v>37.870877573000001</v>
      </c>
      <c r="H86" s="26">
        <f>[1]t_aea_co2!G91</f>
        <v>41.218225734999997</v>
      </c>
      <c r="I86" s="26">
        <f>[1]t_aea_co2!H91</f>
        <v>67.828229299</v>
      </c>
      <c r="J86" s="26">
        <f>[1]t_aea_co2!I91</f>
        <v>78.903153912999997</v>
      </c>
      <c r="K86" s="26">
        <f>[1]t_aea_co2!J91</f>
        <v>125.615160996</v>
      </c>
      <c r="L86" s="26">
        <f>[1]t_aea_co2!K91</f>
        <v>157.34904688099999</v>
      </c>
      <c r="M86" s="26">
        <f>[1]t_aea_co2!L91</f>
        <v>165.783327617</v>
      </c>
      <c r="N86" s="26">
        <f>[1]t_aea_co2!M91</f>
        <v>162.96324604500001</v>
      </c>
      <c r="O86" s="26">
        <f>[1]t_aea_co2!N91</f>
        <v>129.75457105300001</v>
      </c>
      <c r="P86" s="26">
        <f>[1]t_aea_co2!O91</f>
        <v>136.092150557</v>
      </c>
      <c r="Q86" s="26">
        <f>[1]t_aea_co2!P91</f>
        <v>119.876285243</v>
      </c>
    </row>
    <row r="87" spans="1:17" ht="15" customHeight="1" x14ac:dyDescent="0.3">
      <c r="A87" s="6" t="s">
        <v>130</v>
      </c>
      <c r="B87" s="6" t="s">
        <v>131</v>
      </c>
      <c r="C87" s="26">
        <f>[1]t_aea_co2!B92</f>
        <v>0</v>
      </c>
      <c r="D87" s="26">
        <f>[1]t_aea_co2!C92</f>
        <v>0</v>
      </c>
      <c r="E87" s="26">
        <f>[1]t_aea_co2!D92</f>
        <v>0</v>
      </c>
      <c r="F87" s="26">
        <f>[1]t_aea_co2!E92</f>
        <v>0</v>
      </c>
      <c r="G87" s="26">
        <f>[1]t_aea_co2!F92</f>
        <v>0</v>
      </c>
      <c r="H87" s="26">
        <f>[1]t_aea_co2!G92</f>
        <v>0</v>
      </c>
      <c r="I87" s="26">
        <f>[1]t_aea_co2!H92</f>
        <v>0</v>
      </c>
      <c r="J87" s="26">
        <f>[1]t_aea_co2!I92</f>
        <v>0</v>
      </c>
      <c r="K87" s="26">
        <f>[1]t_aea_co2!J92</f>
        <v>0</v>
      </c>
      <c r="L87" s="26">
        <f>[1]t_aea_co2!K92</f>
        <v>0</v>
      </c>
      <c r="M87" s="26">
        <f>[1]t_aea_co2!L92</f>
        <v>0</v>
      </c>
      <c r="N87" s="26">
        <f>[1]t_aea_co2!M92</f>
        <v>0</v>
      </c>
      <c r="O87" s="26">
        <f>[1]t_aea_co2!N92</f>
        <v>0</v>
      </c>
      <c r="P87" s="26">
        <f>[1]t_aea_co2!O92</f>
        <v>0</v>
      </c>
      <c r="Q87" s="26">
        <f>[1]t_aea_co2!P92</f>
        <v>0</v>
      </c>
    </row>
    <row r="88" spans="1:17" ht="15" customHeight="1" x14ac:dyDescent="0.3">
      <c r="A88" s="8" t="s">
        <v>132</v>
      </c>
      <c r="B88" s="44"/>
      <c r="C88" s="27">
        <f>[1]t_aea_co2!B93</f>
        <v>33035.919050538003</v>
      </c>
      <c r="D88" s="27">
        <f>[1]t_aea_co2!C93</f>
        <v>32440.472813736</v>
      </c>
      <c r="E88" s="27">
        <f>[1]t_aea_co2!D93</f>
        <v>34344.587582289998</v>
      </c>
      <c r="F88" s="27">
        <f>[1]t_aea_co2!E93</f>
        <v>31096.929568403</v>
      </c>
      <c r="G88" s="27">
        <f>[1]t_aea_co2!F93</f>
        <v>31437.807458533</v>
      </c>
      <c r="H88" s="27">
        <f>[1]t_aea_co2!G93</f>
        <v>32959.093935809004</v>
      </c>
      <c r="I88" s="27">
        <f>[1]t_aea_co2!H93</f>
        <v>29539.099196071002</v>
      </c>
      <c r="J88" s="27">
        <f>[1]t_aea_co2!I93</f>
        <v>30356.659486605</v>
      </c>
      <c r="K88" s="27">
        <f>[1]t_aea_co2!J93</f>
        <v>30193.843337046001</v>
      </c>
      <c r="L88" s="27">
        <f>[1]t_aea_co2!K93</f>
        <v>29692.654860084</v>
      </c>
      <c r="M88" s="27">
        <f>[1]t_aea_co2!L93</f>
        <v>29385.388469648002</v>
      </c>
      <c r="N88" s="27">
        <f>[1]t_aea_co2!M93</f>
        <v>28795.898560459002</v>
      </c>
      <c r="O88" s="27">
        <f>[1]t_aea_co2!N93</f>
        <v>25168.671793737001</v>
      </c>
      <c r="P88" s="27">
        <f>[1]t_aea_co2!O93</f>
        <v>26371.954799521001</v>
      </c>
      <c r="Q88" s="27">
        <f>[1]t_aea_co2!P93</f>
        <v>24942.883873063001</v>
      </c>
    </row>
    <row r="89" spans="1:17" ht="15" customHeight="1" x14ac:dyDescent="0.3">
      <c r="A89" s="3"/>
      <c r="B89" s="45" t="s">
        <v>133</v>
      </c>
      <c r="C89" s="25">
        <f>[1]t_aea_co2!B94</f>
        <v>13619.216009784001</v>
      </c>
      <c r="D89" s="25">
        <f>[1]t_aea_co2!C94</f>
        <v>14060.762010555</v>
      </c>
      <c r="E89" s="25">
        <f>[1]t_aea_co2!D94</f>
        <v>14030.38963055</v>
      </c>
      <c r="F89" s="25">
        <f>[1]t_aea_co2!E94</f>
        <v>14274.994176228</v>
      </c>
      <c r="G89" s="25">
        <f>[1]t_aea_co2!F94</f>
        <v>14024.955814282001</v>
      </c>
      <c r="H89" s="25">
        <f>[1]t_aea_co2!G94</f>
        <v>13952.757342291001</v>
      </c>
      <c r="I89" s="25">
        <f>[1]t_aea_co2!H94</f>
        <v>13815.270607332999</v>
      </c>
      <c r="J89" s="25">
        <f>[1]t_aea_co2!I94</f>
        <v>13782.251931993</v>
      </c>
      <c r="K89" s="25">
        <f>[1]t_aea_co2!J94</f>
        <v>13838.260615687001</v>
      </c>
      <c r="L89" s="25">
        <f>[1]t_aea_co2!K94</f>
        <v>13606.356503272</v>
      </c>
      <c r="M89" s="25">
        <f>[1]t_aea_co2!L94</f>
        <v>13327.032727162001</v>
      </c>
      <c r="N89" s="25">
        <f>[1]t_aea_co2!M94</f>
        <v>13359.932825046</v>
      </c>
      <c r="O89" s="25">
        <f>[1]t_aea_co2!N94</f>
        <v>10092.530283909</v>
      </c>
      <c r="P89" s="25">
        <f>[1]t_aea_co2!O94</f>
        <v>11049.651011868</v>
      </c>
      <c r="Q89" s="25">
        <f>[1]t_aea_co2!P94</f>
        <v>12190.363383442</v>
      </c>
    </row>
    <row r="90" spans="1:17" ht="15" customHeight="1" x14ac:dyDescent="0.3">
      <c r="A90" s="3"/>
      <c r="B90" s="45" t="s">
        <v>134</v>
      </c>
      <c r="C90" s="25">
        <f>[1]t_aea_co2!B95</f>
        <v>18576.161700518001</v>
      </c>
      <c r="D90" s="25">
        <f>[1]t_aea_co2!C95</f>
        <v>17600.164241087001</v>
      </c>
      <c r="E90" s="25">
        <f>[1]t_aea_co2!D95</f>
        <v>19488.148918562001</v>
      </c>
      <c r="F90" s="25">
        <f>[1]t_aea_co2!E95</f>
        <v>16257.462100047</v>
      </c>
      <c r="G90" s="25">
        <f>[1]t_aea_co2!F95</f>
        <v>16831.122319356</v>
      </c>
      <c r="H90" s="25">
        <f>[1]t_aea_co2!G95</f>
        <v>18420.325979219</v>
      </c>
      <c r="I90" s="25">
        <f>[1]t_aea_co2!H95</f>
        <v>15199.790892380001</v>
      </c>
      <c r="J90" s="25">
        <f>[1]t_aea_co2!I95</f>
        <v>16030.652946898001</v>
      </c>
      <c r="K90" s="25">
        <f>[1]t_aea_co2!J95</f>
        <v>15840.887375824999</v>
      </c>
      <c r="L90" s="25">
        <f>[1]t_aea_co2!K95</f>
        <v>15606.537884396999</v>
      </c>
      <c r="M90" s="25">
        <f>[1]t_aea_co2!L95</f>
        <v>15603.795120535</v>
      </c>
      <c r="N90" s="25">
        <f>[1]t_aea_co2!M95</f>
        <v>14965.212820561001</v>
      </c>
      <c r="O90" s="25">
        <f>[1]t_aea_co2!N95</f>
        <v>14609.675625835</v>
      </c>
      <c r="P90" s="25">
        <f>[1]t_aea_co2!O95</f>
        <v>14846.332506266999</v>
      </c>
      <c r="Q90" s="25">
        <f>[1]t_aea_co2!P95</f>
        <v>12501.63930501</v>
      </c>
    </row>
    <row r="91" spans="1:17" ht="15" customHeight="1" thickBot="1" x14ac:dyDescent="0.35">
      <c r="A91" s="4"/>
      <c r="B91" s="46" t="s">
        <v>135</v>
      </c>
      <c r="C91" s="25">
        <f>[1]t_aea_co2!B96</f>
        <v>840.54134023500001</v>
      </c>
      <c r="D91" s="25">
        <f>[1]t_aea_co2!C96</f>
        <v>779.54656209400002</v>
      </c>
      <c r="E91" s="25">
        <f>[1]t_aea_co2!D96</f>
        <v>826.04903317799995</v>
      </c>
      <c r="F91" s="25">
        <f>[1]t_aea_co2!E96</f>
        <v>564.47329212800003</v>
      </c>
      <c r="G91" s="25">
        <f>[1]t_aea_co2!F96</f>
        <v>581.72932489599998</v>
      </c>
      <c r="H91" s="25">
        <f>[1]t_aea_co2!G96</f>
        <v>586.01061429900005</v>
      </c>
      <c r="I91" s="25">
        <f>[1]t_aea_co2!H96</f>
        <v>524.03769635699996</v>
      </c>
      <c r="J91" s="25">
        <f>[1]t_aea_co2!I96</f>
        <v>543.75460771300004</v>
      </c>
      <c r="K91" s="25">
        <f>[1]t_aea_co2!J96</f>
        <v>514.69534553300002</v>
      </c>
      <c r="L91" s="25">
        <f>[1]t_aea_co2!K96</f>
        <v>479.76047241600003</v>
      </c>
      <c r="M91" s="25">
        <f>[1]t_aea_co2!L96</f>
        <v>454.56062194999998</v>
      </c>
      <c r="N91" s="25">
        <f>[1]t_aea_co2!M96</f>
        <v>470.752914852</v>
      </c>
      <c r="O91" s="25">
        <f>[1]t_aea_co2!N96</f>
        <v>466.46588399299998</v>
      </c>
      <c r="P91" s="25">
        <f>[1]t_aea_co2!O96</f>
        <v>475.97128138599999</v>
      </c>
      <c r="Q91" s="25">
        <f>[1]t_aea_co2!P96</f>
        <v>250.88118461100001</v>
      </c>
    </row>
    <row r="92" spans="1:17" ht="15" customHeight="1" thickTop="1" thickBot="1" x14ac:dyDescent="0.35">
      <c r="A92" s="9" t="s">
        <v>136</v>
      </c>
      <c r="B92" s="9"/>
      <c r="C92" s="42">
        <f>[1]t_aea_co2!B97</f>
        <v>120692.768182265</v>
      </c>
      <c r="D92" s="42">
        <f>[1]t_aea_co2!C97</f>
        <v>109200.12343250601</v>
      </c>
      <c r="E92" s="42">
        <f>[1]t_aea_co2!D97</f>
        <v>117010.487570811</v>
      </c>
      <c r="F92" s="42">
        <f>[1]t_aea_co2!E97</f>
        <v>107853.61894659699</v>
      </c>
      <c r="G92" s="42">
        <f>[1]t_aea_co2!F97</f>
        <v>104742.514903816</v>
      </c>
      <c r="H92" s="42">
        <f>[1]t_aea_co2!G97</f>
        <v>104282.990459113</v>
      </c>
      <c r="I92" s="42">
        <f>[1]t_aea_co2!H97</f>
        <v>98741.885326211996</v>
      </c>
      <c r="J92" s="42">
        <f>[1]t_aea_co2!I97</f>
        <v>102252.362794958</v>
      </c>
      <c r="K92" s="42">
        <f>[1]t_aea_co2!J97</f>
        <v>101820.905017685</v>
      </c>
      <c r="L92" s="42">
        <f>[1]t_aea_co2!K97</f>
        <v>101350.771570208</v>
      </c>
      <c r="M92" s="42">
        <f>[1]t_aea_co2!L97</f>
        <v>102929.47193421199</v>
      </c>
      <c r="N92" s="42">
        <f>[1]t_aea_co2!M97</f>
        <v>103005.440205347</v>
      </c>
      <c r="O92" s="42">
        <f>[1]t_aea_co2!N97</f>
        <v>93109.831267494999</v>
      </c>
      <c r="P92" s="42">
        <f>[1]t_aea_co2!O97</f>
        <v>95390.487904966998</v>
      </c>
      <c r="Q92" s="42">
        <f>[1]t_aea_co2!P97</f>
        <v>91157.206185093004</v>
      </c>
    </row>
    <row r="93" spans="1:17" ht="15" customHeight="1" thickTop="1" x14ac:dyDescent="0.3">
      <c r="A93" s="3"/>
      <c r="B93" s="11" t="s">
        <v>137</v>
      </c>
      <c r="C93" s="26">
        <f>[1]t_aea_co2!B98</f>
        <v>2849.16112337</v>
      </c>
      <c r="D93" s="26">
        <f>[1]t_aea_co2!C98</f>
        <v>3116.888906916</v>
      </c>
      <c r="E93" s="26">
        <f>[1]t_aea_co2!D98</f>
        <v>3385.990348322</v>
      </c>
      <c r="F93" s="26">
        <f>[1]t_aea_co2!E98</f>
        <v>3228.0754600400001</v>
      </c>
      <c r="G93" s="26">
        <f>[1]t_aea_co2!F98</f>
        <v>2921.4466594249998</v>
      </c>
      <c r="H93" s="26">
        <f>[1]t_aea_co2!G98</f>
        <v>2846.2727257500001</v>
      </c>
      <c r="I93" s="26">
        <f>[1]t_aea_co2!H98</f>
        <v>2870.5312412170001</v>
      </c>
      <c r="J93" s="26">
        <f>[1]t_aea_co2!I98</f>
        <v>2951.41535845</v>
      </c>
      <c r="K93" s="26">
        <f>[1]t_aea_co2!J98</f>
        <v>3194.9457172699999</v>
      </c>
      <c r="L93" s="26">
        <f>[1]t_aea_co2!K98</f>
        <v>3924.0253402640001</v>
      </c>
      <c r="M93" s="26">
        <f>[1]t_aea_co2!L98</f>
        <v>4137.1133650499996</v>
      </c>
      <c r="N93" s="26">
        <f>[1]t_aea_co2!M98</f>
        <v>4179.6808084459999</v>
      </c>
      <c r="O93" s="26">
        <f>[1]t_aea_co2!N98</f>
        <v>3517.6688826929999</v>
      </c>
      <c r="P93" s="26">
        <f>[1]t_aea_co2!O98</f>
        <v>3603.9402767259999</v>
      </c>
      <c r="Q93" s="26">
        <f>[1]t_aea_co2!P98</f>
        <v>3850.3985222299998</v>
      </c>
    </row>
    <row r="94" spans="1:17" ht="15" customHeight="1" x14ac:dyDescent="0.3">
      <c r="A94" s="16" t="s">
        <v>138</v>
      </c>
      <c r="B94" s="1" t="s">
        <v>139</v>
      </c>
      <c r="C94" s="25">
        <f>[1]t_aea_co2!B99</f>
        <v>0</v>
      </c>
      <c r="D94" s="25">
        <f>[1]t_aea_co2!C99</f>
        <v>0</v>
      </c>
      <c r="E94" s="25">
        <f>[1]t_aea_co2!D99</f>
        <v>0</v>
      </c>
      <c r="F94" s="25">
        <f>[1]t_aea_co2!E99</f>
        <v>0</v>
      </c>
      <c r="G94" s="25">
        <f>[1]t_aea_co2!F99</f>
        <v>0</v>
      </c>
      <c r="H94" s="25">
        <f>[1]t_aea_co2!G99</f>
        <v>0</v>
      </c>
      <c r="I94" s="25">
        <f>[1]t_aea_co2!H99</f>
        <v>0</v>
      </c>
      <c r="J94" s="25">
        <f>[1]t_aea_co2!I99</f>
        <v>0</v>
      </c>
      <c r="K94" s="25">
        <f>[1]t_aea_co2!J99</f>
        <v>0</v>
      </c>
      <c r="L94" s="25">
        <f>[1]t_aea_co2!K99</f>
        <v>0</v>
      </c>
      <c r="M94" s="25">
        <f>[1]t_aea_co2!L99</f>
        <v>0</v>
      </c>
      <c r="N94" s="25">
        <f>[1]t_aea_co2!M99</f>
        <v>0</v>
      </c>
      <c r="O94" s="25">
        <f>[1]t_aea_co2!N99</f>
        <v>0</v>
      </c>
      <c r="P94" s="25">
        <f>[1]t_aea_co2!O99</f>
        <v>0</v>
      </c>
      <c r="Q94" s="25">
        <f>[1]t_aea_co2!P99</f>
        <v>0</v>
      </c>
    </row>
    <row r="95" spans="1:17" ht="15" customHeight="1" x14ac:dyDescent="0.3">
      <c r="A95" s="16" t="s">
        <v>138</v>
      </c>
      <c r="B95" s="1" t="s">
        <v>140</v>
      </c>
      <c r="C95" s="25">
        <f>[1]t_aea_co2!B100</f>
        <v>2417.3219399999998</v>
      </c>
      <c r="D95" s="25">
        <f>[1]t_aea_co2!C100</f>
        <v>2758.8995</v>
      </c>
      <c r="E95" s="25">
        <f>[1]t_aea_co2!D100</f>
        <v>3006.2266</v>
      </c>
      <c r="F95" s="25">
        <f>[1]t_aea_co2!E100</f>
        <v>2876.2642099999998</v>
      </c>
      <c r="G95" s="25">
        <f>[1]t_aea_co2!F100</f>
        <v>2608.4836799999998</v>
      </c>
      <c r="H95" s="25">
        <f>[1]t_aea_co2!G100</f>
        <v>2537.88589</v>
      </c>
      <c r="I95" s="25">
        <f>[1]t_aea_co2!H100</f>
        <v>2568.30303</v>
      </c>
      <c r="J95" s="25">
        <f>[1]t_aea_co2!I100</f>
        <v>2664.6290399999998</v>
      </c>
      <c r="K95" s="25">
        <f>[1]t_aea_co2!J100</f>
        <v>2913.65479</v>
      </c>
      <c r="L95" s="25">
        <f>[1]t_aea_co2!K100</f>
        <v>3654.20235</v>
      </c>
      <c r="M95" s="25">
        <f>[1]t_aea_co2!L100</f>
        <v>3805.71261</v>
      </c>
      <c r="N95" s="25">
        <f>[1]t_aea_co2!M100</f>
        <v>3850.2950300000002</v>
      </c>
      <c r="O95" s="25">
        <f>[1]t_aea_co2!N100</f>
        <v>3196.7139699999998</v>
      </c>
      <c r="P95" s="25">
        <f>[1]t_aea_co2!O100</f>
        <v>3290.9756600000001</v>
      </c>
      <c r="Q95" s="25">
        <f>[1]t_aea_co2!P100</f>
        <v>3532.3534</v>
      </c>
    </row>
    <row r="96" spans="1:17" ht="15" customHeight="1" x14ac:dyDescent="0.3">
      <c r="A96" s="16" t="s">
        <v>138</v>
      </c>
      <c r="B96" s="1" t="s">
        <v>141</v>
      </c>
      <c r="C96" s="25">
        <f>[1]t_aea_co2!B101</f>
        <v>431.83918337</v>
      </c>
      <c r="D96" s="25">
        <f>[1]t_aea_co2!C101</f>
        <v>357.98940691600001</v>
      </c>
      <c r="E96" s="25">
        <f>[1]t_aea_co2!D101</f>
        <v>379.76374832200003</v>
      </c>
      <c r="F96" s="25">
        <f>[1]t_aea_co2!E101</f>
        <v>351.81125004</v>
      </c>
      <c r="G96" s="25">
        <f>[1]t_aea_co2!F101</f>
        <v>312.96297942500001</v>
      </c>
      <c r="H96" s="25">
        <f>[1]t_aea_co2!G101</f>
        <v>308.38683574999999</v>
      </c>
      <c r="I96" s="25">
        <f>[1]t_aea_co2!H101</f>
        <v>302.22821121700002</v>
      </c>
      <c r="J96" s="25">
        <f>[1]t_aea_co2!I101</f>
        <v>286.78631845000001</v>
      </c>
      <c r="K96" s="25">
        <f>[1]t_aea_co2!J101</f>
        <v>281.29092727</v>
      </c>
      <c r="L96" s="25">
        <f>[1]t_aea_co2!K101</f>
        <v>269.822990264</v>
      </c>
      <c r="M96" s="25">
        <f>[1]t_aea_co2!L101</f>
        <v>331.40075504999999</v>
      </c>
      <c r="N96" s="25">
        <f>[1]t_aea_co2!M101</f>
        <v>329.38577844600002</v>
      </c>
      <c r="O96" s="25">
        <f>[1]t_aea_co2!N101</f>
        <v>320.95491269299998</v>
      </c>
      <c r="P96" s="25">
        <f>[1]t_aea_co2!O101</f>
        <v>312.96461672599997</v>
      </c>
      <c r="Q96" s="25">
        <f>[1]t_aea_co2!P101</f>
        <v>318.04512223</v>
      </c>
    </row>
    <row r="97" spans="1:17" ht="15" customHeight="1" x14ac:dyDescent="0.3">
      <c r="A97" s="16" t="s">
        <v>138</v>
      </c>
      <c r="B97" s="1" t="s">
        <v>142</v>
      </c>
      <c r="C97" s="25">
        <f>[1]t_aea_co2!B102</f>
        <v>0</v>
      </c>
      <c r="D97" s="25">
        <f>[1]t_aea_co2!C102</f>
        <v>0</v>
      </c>
      <c r="E97" s="25">
        <f>[1]t_aea_co2!D102</f>
        <v>0</v>
      </c>
      <c r="F97" s="25">
        <f>[1]t_aea_co2!E102</f>
        <v>0</v>
      </c>
      <c r="G97" s="25">
        <f>[1]t_aea_co2!F102</f>
        <v>0</v>
      </c>
      <c r="H97" s="25">
        <f>[1]t_aea_co2!G102</f>
        <v>0</v>
      </c>
      <c r="I97" s="25">
        <f>[1]t_aea_co2!H102</f>
        <v>0</v>
      </c>
      <c r="J97" s="25">
        <f>[1]t_aea_co2!I102</f>
        <v>0</v>
      </c>
      <c r="K97" s="25">
        <f>[1]t_aea_co2!J102</f>
        <v>0</v>
      </c>
      <c r="L97" s="25">
        <f>[1]t_aea_co2!K102</f>
        <v>0</v>
      </c>
      <c r="M97" s="25">
        <f>[1]t_aea_co2!L102</f>
        <v>0</v>
      </c>
      <c r="N97" s="25">
        <f>[1]t_aea_co2!M102</f>
        <v>0</v>
      </c>
      <c r="O97" s="25">
        <f>[1]t_aea_co2!N102</f>
        <v>0</v>
      </c>
      <c r="P97" s="25">
        <f>[1]t_aea_co2!O102</f>
        <v>0</v>
      </c>
      <c r="Q97" s="25">
        <f>[1]t_aea_co2!P102</f>
        <v>0</v>
      </c>
    </row>
    <row r="98" spans="1:17" ht="15" customHeight="1" x14ac:dyDescent="0.3">
      <c r="A98" s="17"/>
      <c r="B98" s="11" t="s">
        <v>143</v>
      </c>
      <c r="C98" s="25">
        <f>[1]t_aea_co2!B103</f>
        <v>3795.2334185350001</v>
      </c>
      <c r="D98" s="25">
        <f>[1]t_aea_co2!C103</f>
        <v>3694.5353898610001</v>
      </c>
      <c r="E98" s="25">
        <f>[1]t_aea_co2!D103</f>
        <v>4021.1397944720002</v>
      </c>
      <c r="F98" s="25">
        <f>[1]t_aea_co2!E103</f>
        <v>3858.657880017</v>
      </c>
      <c r="G98" s="25">
        <f>[1]t_aea_co2!F103</f>
        <v>3678.8854416569998</v>
      </c>
      <c r="H98" s="25">
        <f>[1]t_aea_co2!G103</f>
        <v>3445.8813501149998</v>
      </c>
      <c r="I98" s="25">
        <f>[1]t_aea_co2!H103</f>
        <v>3731.4696649520001</v>
      </c>
      <c r="J98" s="25">
        <f>[1]t_aea_co2!I103</f>
        <v>4200.2163013540003</v>
      </c>
      <c r="K98" s="25">
        <f>[1]t_aea_co2!J103</f>
        <v>4555.900573074</v>
      </c>
      <c r="L98" s="25">
        <f>[1]t_aea_co2!K103</f>
        <v>5743.9975953060002</v>
      </c>
      <c r="M98" s="25">
        <f>[1]t_aea_co2!L103</f>
        <v>6294.6278786659996</v>
      </c>
      <c r="N98" s="25">
        <f>[1]t_aea_co2!M103</f>
        <v>6351.5107321060004</v>
      </c>
      <c r="O98" s="25">
        <f>[1]t_aea_co2!N103</f>
        <v>5686.603852794</v>
      </c>
      <c r="P98" s="25">
        <f>[1]t_aea_co2!O103</f>
        <v>5702.270889081</v>
      </c>
      <c r="Q98" s="25">
        <f>[1]t_aea_co2!P103</f>
        <v>5997.9816238330004</v>
      </c>
    </row>
    <row r="99" spans="1:17" ht="15" customHeight="1" x14ac:dyDescent="0.3">
      <c r="A99" s="16" t="s">
        <v>144</v>
      </c>
      <c r="B99" s="1" t="s">
        <v>140</v>
      </c>
      <c r="C99" s="25">
        <f>[1]t_aea_co2!B104</f>
        <v>3656.11744</v>
      </c>
      <c r="D99" s="25">
        <f>[1]t_aea_co2!C104</f>
        <v>3579.1309099999999</v>
      </c>
      <c r="E99" s="25">
        <f>[1]t_aea_co2!D104</f>
        <v>3876.9958900000001</v>
      </c>
      <c r="F99" s="25">
        <f>[1]t_aea_co2!E104</f>
        <v>3711.1241300000002</v>
      </c>
      <c r="G99" s="25">
        <f>[1]t_aea_co2!F104</f>
        <v>3521.0191599999998</v>
      </c>
      <c r="H99" s="25">
        <f>[1]t_aea_co2!G104</f>
        <v>3294.3013799999999</v>
      </c>
      <c r="I99" s="25">
        <f>[1]t_aea_co2!H104</f>
        <v>3584.2302800000002</v>
      </c>
      <c r="J99" s="25">
        <f>[1]t_aea_co2!I104</f>
        <v>4054.2625499999999</v>
      </c>
      <c r="K99" s="25">
        <f>[1]t_aea_co2!J104</f>
        <v>4400.7962299999999</v>
      </c>
      <c r="L99" s="25">
        <f>[1]t_aea_co2!K104</f>
        <v>5583.7067100000004</v>
      </c>
      <c r="M99" s="25">
        <f>[1]t_aea_co2!L104</f>
        <v>6119.6482800000003</v>
      </c>
      <c r="N99" s="25">
        <f>[1]t_aea_co2!M104</f>
        <v>6183.0462500000003</v>
      </c>
      <c r="O99" s="25">
        <f>[1]t_aea_co2!N104</f>
        <v>5519.9063399999995</v>
      </c>
      <c r="P99" s="25">
        <f>[1]t_aea_co2!O104</f>
        <v>5526.0639199999996</v>
      </c>
      <c r="Q99" s="25">
        <f>[1]t_aea_co2!P104</f>
        <v>5816.6170499999998</v>
      </c>
    </row>
    <row r="100" spans="1:17" ht="15" customHeight="1" x14ac:dyDescent="0.3">
      <c r="A100" s="16" t="s">
        <v>144</v>
      </c>
      <c r="B100" s="1" t="s">
        <v>141</v>
      </c>
      <c r="C100" s="25">
        <f>[1]t_aea_co2!B105</f>
        <v>139.11597853500001</v>
      </c>
      <c r="D100" s="25">
        <f>[1]t_aea_co2!C105</f>
        <v>115.404479861</v>
      </c>
      <c r="E100" s="25">
        <f>[1]t_aea_co2!D105</f>
        <v>144.143904472</v>
      </c>
      <c r="F100" s="25">
        <f>[1]t_aea_co2!E105</f>
        <v>147.53375001699999</v>
      </c>
      <c r="G100" s="25">
        <f>[1]t_aea_co2!F105</f>
        <v>157.866281657</v>
      </c>
      <c r="H100" s="25">
        <f>[1]t_aea_co2!G105</f>
        <v>151.57997011500001</v>
      </c>
      <c r="I100" s="25">
        <f>[1]t_aea_co2!H105</f>
        <v>147.23938495199999</v>
      </c>
      <c r="J100" s="25">
        <f>[1]t_aea_co2!I105</f>
        <v>145.95375135399999</v>
      </c>
      <c r="K100" s="25">
        <f>[1]t_aea_co2!J105</f>
        <v>155.10434307400001</v>
      </c>
      <c r="L100" s="25">
        <f>[1]t_aea_co2!K105</f>
        <v>160.29088530600001</v>
      </c>
      <c r="M100" s="25">
        <f>[1]t_aea_co2!L105</f>
        <v>174.97959866599999</v>
      </c>
      <c r="N100" s="25">
        <f>[1]t_aea_co2!M105</f>
        <v>168.46448210599999</v>
      </c>
      <c r="O100" s="25">
        <f>[1]t_aea_co2!N105</f>
        <v>166.697512794</v>
      </c>
      <c r="P100" s="25">
        <f>[1]t_aea_co2!O105</f>
        <v>176.20696908100001</v>
      </c>
      <c r="Q100" s="25">
        <f>[1]t_aea_co2!P105</f>
        <v>181.36457383300001</v>
      </c>
    </row>
    <row r="101" spans="1:17" ht="15" customHeight="1" x14ac:dyDescent="0.3">
      <c r="A101" s="16" t="s">
        <v>144</v>
      </c>
      <c r="B101" s="1" t="s">
        <v>142</v>
      </c>
      <c r="C101" s="25">
        <f>[1]t_aea_co2!B106</f>
        <v>0</v>
      </c>
      <c r="D101" s="25">
        <f>[1]t_aea_co2!C106</f>
        <v>0</v>
      </c>
      <c r="E101" s="25">
        <f>[1]t_aea_co2!D106</f>
        <v>0</v>
      </c>
      <c r="F101" s="25">
        <f>[1]t_aea_co2!E106</f>
        <v>0</v>
      </c>
      <c r="G101" s="25">
        <f>[1]t_aea_co2!F106</f>
        <v>0</v>
      </c>
      <c r="H101" s="25">
        <f>[1]t_aea_co2!G106</f>
        <v>0</v>
      </c>
      <c r="I101" s="25">
        <f>[1]t_aea_co2!H106</f>
        <v>0</v>
      </c>
      <c r="J101" s="25">
        <f>[1]t_aea_co2!I106</f>
        <v>0</v>
      </c>
      <c r="K101" s="25">
        <f>[1]t_aea_co2!J106</f>
        <v>0</v>
      </c>
      <c r="L101" s="25">
        <f>[1]t_aea_co2!K106</f>
        <v>0</v>
      </c>
      <c r="M101" s="25">
        <f>[1]t_aea_co2!L106</f>
        <v>0</v>
      </c>
      <c r="N101" s="25">
        <f>[1]t_aea_co2!M106</f>
        <v>0</v>
      </c>
      <c r="O101" s="25">
        <f>[1]t_aea_co2!N106</f>
        <v>0</v>
      </c>
      <c r="P101" s="25">
        <f>[1]t_aea_co2!O106</f>
        <v>0</v>
      </c>
      <c r="Q101" s="25">
        <f>[1]t_aea_co2!P106</f>
        <v>0</v>
      </c>
    </row>
    <row r="102" spans="1:17" ht="15" customHeight="1" x14ac:dyDescent="0.3">
      <c r="A102" s="49" t="s">
        <v>221</v>
      </c>
      <c r="B102" s="49"/>
      <c r="C102" s="25">
        <f>[1]t_aea_co2!B107</f>
        <v>-1459.1834010089999</v>
      </c>
      <c r="D102" s="25">
        <f>[1]t_aea_co2!C107</f>
        <v>-1997.6285155749999</v>
      </c>
      <c r="E102" s="25">
        <f>[1]t_aea_co2!D107</f>
        <v>-3156.0334235119999</v>
      </c>
      <c r="F102" s="25">
        <f>[1]t_aea_co2!E107</f>
        <v>-3386.224334347</v>
      </c>
      <c r="G102" s="25">
        <f>[1]t_aea_co2!F107</f>
        <v>-3065.4095184879998</v>
      </c>
      <c r="H102" s="25">
        <f>[1]t_aea_co2!G107</f>
        <v>-2121.0461425409999</v>
      </c>
      <c r="I102" s="25">
        <f>[1]t_aea_co2!H107</f>
        <v>-2569.2312462519999</v>
      </c>
      <c r="J102" s="25">
        <f>[1]t_aea_co2!I107</f>
        <v>-2226.1424760589998</v>
      </c>
      <c r="K102" s="25">
        <f>[1]t_aea_co2!J107</f>
        <v>-3440.3023770270001</v>
      </c>
      <c r="L102" s="25">
        <f>[1]t_aea_co2!K107</f>
        <v>-3978.7097124050001</v>
      </c>
      <c r="M102" s="25">
        <f>[1]t_aea_co2!L107</f>
        <v>-4928.4114481759998</v>
      </c>
      <c r="N102" s="25">
        <f>[1]t_aea_co2!M107</f>
        <v>-5493.0826746969997</v>
      </c>
      <c r="O102" s="25">
        <f>[1]t_aea_co2!N107</f>
        <v>-4050.4946470340001</v>
      </c>
      <c r="P102" s="25">
        <f>[1]t_aea_co2!O107</f>
        <v>-2602.721110688</v>
      </c>
      <c r="Q102" s="25">
        <f>[1]t_aea_co2!P107</f>
        <v>-4302.7316883249996</v>
      </c>
    </row>
    <row r="103" spans="1:17" s="21" customFormat="1" ht="15" thickBot="1" x14ac:dyDescent="0.35">
      <c r="A103" s="20" t="s">
        <v>145</v>
      </c>
      <c r="B103" s="20"/>
      <c r="C103" s="30">
        <f>[1]t_aea_co2!B108</f>
        <v>120179.65707642199</v>
      </c>
      <c r="D103" s="30">
        <f>[1]t_aea_co2!C108</f>
        <v>107780.141399876</v>
      </c>
      <c r="E103" s="30">
        <f>[1]t_aea_co2!D108</f>
        <v>114489.60359345</v>
      </c>
      <c r="F103" s="30">
        <f>[1]t_aea_co2!E108</f>
        <v>105097.97703222701</v>
      </c>
      <c r="G103" s="30">
        <f>[1]t_aea_co2!F108</f>
        <v>102434.54416756</v>
      </c>
      <c r="H103" s="30">
        <f>[1]t_aea_co2!G108</f>
        <v>102761.552940936</v>
      </c>
      <c r="I103" s="30">
        <f>[1]t_aea_co2!H108</f>
        <v>97033.592503694003</v>
      </c>
      <c r="J103" s="30">
        <f>[1]t_aea_co2!I108</f>
        <v>101275.02126180301</v>
      </c>
      <c r="K103" s="30">
        <f>[1]t_aea_co2!J108</f>
        <v>99741.557496462003</v>
      </c>
      <c r="L103" s="30">
        <f>[1]t_aea_co2!K108</f>
        <v>99192.034112844005</v>
      </c>
      <c r="M103" s="30">
        <f>[1]t_aea_co2!L108</f>
        <v>100158.574999652</v>
      </c>
      <c r="N103" s="30">
        <f>[1]t_aea_co2!M108</f>
        <v>99684.187454309998</v>
      </c>
      <c r="O103" s="30">
        <f>[1]t_aea_co2!N108</f>
        <v>91228.271590560995</v>
      </c>
      <c r="P103" s="30">
        <f>[1]t_aea_co2!O108</f>
        <v>94886.097406633999</v>
      </c>
      <c r="Q103" s="30">
        <f>[1]t_aea_co2!P108</f>
        <v>89002.057598372005</v>
      </c>
    </row>
    <row r="104" spans="1:17" ht="15" thickTop="1" x14ac:dyDescent="0.3">
      <c r="A104" s="10"/>
      <c r="G104" s="14"/>
      <c r="H104" s="14"/>
    </row>
  </sheetData>
  <mergeCells count="1">
    <mergeCell ref="A102:B102"/>
  </mergeCells>
  <pageMargins left="0.7" right="0.7" top="0.75" bottom="0.75" header="0.3" footer="0.3"/>
  <pageSetup paperSize="9" scale="57" fitToHeight="0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>
    <pageSetUpPr fitToPage="1"/>
  </sheetPr>
  <dimension ref="A1:Q104"/>
  <sheetViews>
    <sheetView workbookViewId="0">
      <pane xSplit="2" ySplit="1" topLeftCell="C60" activePane="bottomRight" state="frozen"/>
      <selection activeCell="C2" sqref="C2"/>
      <selection pane="topRight" activeCell="C2" sqref="C2"/>
      <selection pane="bottomLeft" activeCell="C2" sqref="C2"/>
      <selection pane="bottomRight" activeCell="C65" sqref="C65"/>
    </sheetView>
  </sheetViews>
  <sheetFormatPr defaultRowHeight="14.4" x14ac:dyDescent="0.3"/>
  <cols>
    <col min="1" max="1" width="9.88671875" customWidth="1"/>
    <col min="2" max="2" width="80.6640625" customWidth="1"/>
  </cols>
  <sheetData>
    <row r="1" spans="1:17" s="13" customFormat="1" ht="33" customHeight="1" thickTop="1" thickBot="1" x14ac:dyDescent="0.35">
      <c r="A1" s="50" t="s">
        <v>220</v>
      </c>
      <c r="B1" s="50"/>
      <c r="C1" s="13">
        <v>2008</v>
      </c>
      <c r="D1" s="13">
        <v>2009</v>
      </c>
      <c r="E1" s="13">
        <v>2010</v>
      </c>
      <c r="F1" s="13">
        <v>2011</v>
      </c>
      <c r="G1" s="13">
        <v>2012</v>
      </c>
      <c r="H1" s="13">
        <v>2013</v>
      </c>
      <c r="I1" s="13">
        <v>2014</v>
      </c>
      <c r="J1" s="13">
        <v>2015</v>
      </c>
      <c r="K1" s="13">
        <v>2016</v>
      </c>
      <c r="L1" s="13">
        <v>2017</v>
      </c>
      <c r="M1" s="13">
        <v>2018</v>
      </c>
      <c r="N1" s="13">
        <v>2019</v>
      </c>
      <c r="O1" s="13">
        <v>2020</v>
      </c>
      <c r="P1" s="13">
        <v>2021</v>
      </c>
      <c r="Q1" s="13">
        <v>2022</v>
      </c>
    </row>
    <row r="2" spans="1:17" ht="15" customHeight="1" thickTop="1" x14ac:dyDescent="0.3">
      <c r="A2" s="5" t="s">
        <v>195</v>
      </c>
      <c r="C2" s="24">
        <f>[2]t_aea_biombiomassa!B7</f>
        <v>5939.0973657189998</v>
      </c>
      <c r="D2" s="24">
        <f>[2]t_aea_biombiomassa!C7</f>
        <v>6829.5653959700003</v>
      </c>
      <c r="E2" s="24">
        <f>[2]t_aea_biombiomassa!D7</f>
        <v>7803.1394108699997</v>
      </c>
      <c r="F2" s="24">
        <f>[2]t_aea_biombiomassa!E7</f>
        <v>7935.2585394409998</v>
      </c>
      <c r="G2" s="24">
        <f>[2]t_aea_biombiomassa!F7</f>
        <v>8571.9965764999997</v>
      </c>
      <c r="H2" s="24">
        <f>[2]t_aea_biombiomassa!G7</f>
        <v>9062.3527116799996</v>
      </c>
      <c r="I2" s="24">
        <f>[2]t_aea_biombiomassa!H7</f>
        <v>8158.4390799399998</v>
      </c>
      <c r="J2" s="24">
        <f>[2]t_aea_biombiomassa!I7</f>
        <v>8954.1374568869996</v>
      </c>
      <c r="K2" s="24">
        <f>[2]t_aea_biombiomassa!J7</f>
        <v>8951.0916755800008</v>
      </c>
      <c r="L2" s="24">
        <f>[2]t_aea_biombiomassa!K7</f>
        <v>9161.7999277029994</v>
      </c>
      <c r="M2" s="24">
        <f>[2]t_aea_biombiomassa!L7</f>
        <v>9053.726583439</v>
      </c>
      <c r="N2" s="24">
        <f>[2]t_aea_biombiomassa!M7</f>
        <v>8719.6105071429993</v>
      </c>
      <c r="O2" s="24">
        <f>[2]t_aea_biombiomassa!N7</f>
        <v>8912.6827868839991</v>
      </c>
      <c r="P2" s="24">
        <f>[2]t_aea_biombiomassa!O7</f>
        <v>8438.7774155520001</v>
      </c>
      <c r="Q2" s="24">
        <f>[2]t_aea_biombiomassa!P7</f>
        <v>8387.654074135</v>
      </c>
    </row>
    <row r="3" spans="1:17" ht="15" customHeight="1" x14ac:dyDescent="0.3">
      <c r="A3" s="6" t="s">
        <v>0</v>
      </c>
      <c r="B3" s="6"/>
      <c r="C3" s="25">
        <f>[2]t_aea_biombiomassa!B8</f>
        <v>109.52282858300001</v>
      </c>
      <c r="D3" s="25">
        <f>[2]t_aea_biombiomassa!C8</f>
        <v>196.69325190800001</v>
      </c>
      <c r="E3" s="25">
        <f>[2]t_aea_biombiomassa!D8</f>
        <v>233.61587224799999</v>
      </c>
      <c r="F3" s="25">
        <f>[2]t_aea_biombiomassa!E8</f>
        <v>163.203396613</v>
      </c>
      <c r="G3" s="25">
        <f>[2]t_aea_biombiomassa!F8</f>
        <v>179.82419977000001</v>
      </c>
      <c r="H3" s="25">
        <f>[2]t_aea_biombiomassa!G8</f>
        <v>217.95988876000001</v>
      </c>
      <c r="I3" s="25">
        <f>[2]t_aea_biombiomassa!H8</f>
        <v>217.420438749</v>
      </c>
      <c r="J3" s="25">
        <f>[2]t_aea_biombiomassa!I8</f>
        <v>228.06735173499999</v>
      </c>
      <c r="K3" s="25">
        <f>[2]t_aea_biombiomassa!J8</f>
        <v>221.159601232</v>
      </c>
      <c r="L3" s="25">
        <f>[2]t_aea_biombiomassa!K8</f>
        <v>204.81479439899999</v>
      </c>
      <c r="M3" s="25">
        <f>[2]t_aea_biombiomassa!L8</f>
        <v>194.09662313300001</v>
      </c>
      <c r="N3" s="25">
        <f>[2]t_aea_biombiomassa!M8</f>
        <v>183.22160818099999</v>
      </c>
      <c r="O3" s="25">
        <f>[2]t_aea_biombiomassa!N8</f>
        <v>177.860104957</v>
      </c>
      <c r="P3" s="25">
        <f>[2]t_aea_biombiomassa!O8</f>
        <v>142.53714615499999</v>
      </c>
      <c r="Q3" s="25">
        <f>[2]t_aea_biombiomassa!P8</f>
        <v>131.54629691700001</v>
      </c>
    </row>
    <row r="4" spans="1:17" ht="15" customHeight="1" x14ac:dyDescent="0.3">
      <c r="A4" s="6" t="s">
        <v>1</v>
      </c>
      <c r="B4" s="6" t="s">
        <v>2</v>
      </c>
      <c r="C4" s="25">
        <f>[2]t_aea_biombiomassa!B9</f>
        <v>109.52282858300001</v>
      </c>
      <c r="D4" s="25">
        <f>[2]t_aea_biombiomassa!C9</f>
        <v>196.19450204200001</v>
      </c>
      <c r="E4" s="25">
        <f>[2]t_aea_biombiomassa!D9</f>
        <v>232.25187432600001</v>
      </c>
      <c r="F4" s="25">
        <f>[2]t_aea_biombiomassa!E9</f>
        <v>161.87198296299999</v>
      </c>
      <c r="G4" s="25">
        <f>[2]t_aea_biombiomassa!F9</f>
        <v>178.50590160600001</v>
      </c>
      <c r="H4" s="25">
        <f>[2]t_aea_biombiomassa!G9</f>
        <v>216.71307879299999</v>
      </c>
      <c r="I4" s="25">
        <f>[2]t_aea_biombiomassa!H9</f>
        <v>216.00463695400001</v>
      </c>
      <c r="J4" s="25">
        <f>[2]t_aea_biombiomassa!I9</f>
        <v>227.21097839699999</v>
      </c>
      <c r="K4" s="25">
        <f>[2]t_aea_biombiomassa!J9</f>
        <v>219.776698211</v>
      </c>
      <c r="L4" s="25">
        <f>[2]t_aea_biombiomassa!K9</f>
        <v>203.38396431800001</v>
      </c>
      <c r="M4" s="25">
        <f>[2]t_aea_biombiomassa!L9</f>
        <v>192.69202268999999</v>
      </c>
      <c r="N4" s="25">
        <f>[2]t_aea_biombiomassa!M9</f>
        <v>181.71975638800001</v>
      </c>
      <c r="O4" s="25">
        <f>[2]t_aea_biombiomassa!N9</f>
        <v>175.487580033</v>
      </c>
      <c r="P4" s="25">
        <f>[2]t_aea_biombiomassa!O9</f>
        <v>139.75018292799999</v>
      </c>
      <c r="Q4" s="25">
        <f>[2]t_aea_biombiomassa!P9</f>
        <v>128.839946543</v>
      </c>
    </row>
    <row r="5" spans="1:17" ht="15" customHeight="1" x14ac:dyDescent="0.3">
      <c r="A5" s="6" t="s">
        <v>3</v>
      </c>
      <c r="B5" s="6" t="s">
        <v>4</v>
      </c>
      <c r="C5" s="25">
        <f>[2]t_aea_biombiomassa!B10</f>
        <v>0</v>
      </c>
      <c r="D5" s="25">
        <f>[2]t_aea_biombiomassa!C10</f>
        <v>0.46488274299999999</v>
      </c>
      <c r="E5" s="25">
        <f>[2]t_aea_biombiomassa!D10</f>
        <v>1.283185815</v>
      </c>
      <c r="F5" s="25">
        <f>[2]t_aea_biombiomassa!E10</f>
        <v>1.258218834</v>
      </c>
      <c r="G5" s="25">
        <f>[2]t_aea_biombiomassa!F10</f>
        <v>1.2444861149999999</v>
      </c>
      <c r="H5" s="25">
        <f>[2]t_aea_biombiomassa!G10</f>
        <v>1.1724133000000001</v>
      </c>
      <c r="I5" s="25">
        <f>[2]t_aea_biombiomassa!H10</f>
        <v>1.324479051</v>
      </c>
      <c r="J5" s="25">
        <f>[2]t_aea_biombiomassa!I10</f>
        <v>0.80819285500000004</v>
      </c>
      <c r="K5" s="25">
        <f>[2]t_aea_biombiomassa!J10</f>
        <v>1.296248737</v>
      </c>
      <c r="L5" s="25">
        <f>[2]t_aea_biombiomassa!K10</f>
        <v>1.342151997</v>
      </c>
      <c r="M5" s="25">
        <f>[2]t_aea_biombiomassa!L10</f>
        <v>1.323051604</v>
      </c>
      <c r="N5" s="25">
        <f>[2]t_aea_biombiomassa!M10</f>
        <v>1.402037634</v>
      </c>
      <c r="O5" s="25">
        <f>[2]t_aea_biombiomassa!N10</f>
        <v>2.2090161679999998</v>
      </c>
      <c r="P5" s="25">
        <f>[2]t_aea_biombiomassa!O10</f>
        <v>2.613784828</v>
      </c>
      <c r="Q5" s="25">
        <f>[2]t_aea_biombiomassa!P10</f>
        <v>2.5288912290000001</v>
      </c>
    </row>
    <row r="6" spans="1:17" ht="15" customHeight="1" x14ac:dyDescent="0.3">
      <c r="A6" s="6" t="s">
        <v>5</v>
      </c>
      <c r="B6" s="6" t="s">
        <v>6</v>
      </c>
      <c r="C6" s="25">
        <f>[2]t_aea_biombiomassa!B11</f>
        <v>0</v>
      </c>
      <c r="D6" s="25">
        <f>[2]t_aea_biombiomassa!C11</f>
        <v>3.3867123999999998E-2</v>
      </c>
      <c r="E6" s="25">
        <f>[2]t_aea_biombiomassa!D11</f>
        <v>8.0812105999999995E-2</v>
      </c>
      <c r="F6" s="25">
        <f>[2]t_aea_biombiomassa!E11</f>
        <v>7.3194816999999995E-2</v>
      </c>
      <c r="G6" s="25">
        <f>[2]t_aea_biombiomassa!F11</f>
        <v>7.3812050000000004E-2</v>
      </c>
      <c r="H6" s="25">
        <f>[2]t_aea_biombiomassa!G11</f>
        <v>7.4396667E-2</v>
      </c>
      <c r="I6" s="25">
        <f>[2]t_aea_biombiomassa!H11</f>
        <v>9.1322743999999997E-2</v>
      </c>
      <c r="J6" s="25">
        <f>[2]t_aea_biombiomassa!I11</f>
        <v>4.8180483000000003E-2</v>
      </c>
      <c r="K6" s="25">
        <f>[2]t_aea_biombiomassa!J11</f>
        <v>8.6654282999999999E-2</v>
      </c>
      <c r="L6" s="25">
        <f>[2]t_aea_biombiomassa!K11</f>
        <v>8.8678083000000005E-2</v>
      </c>
      <c r="M6" s="25">
        <f>[2]t_aea_biombiomassa!L11</f>
        <v>8.1548837999999998E-2</v>
      </c>
      <c r="N6" s="25">
        <f>[2]t_aea_biombiomassa!M11</f>
        <v>9.9814159999999999E-2</v>
      </c>
      <c r="O6" s="25">
        <f>[2]t_aea_biombiomassa!N11</f>
        <v>0.16350875600000001</v>
      </c>
      <c r="P6" s="25">
        <f>[2]t_aea_biombiomassa!O11</f>
        <v>0.17317840000000001</v>
      </c>
      <c r="Q6" s="25">
        <f>[2]t_aea_biombiomassa!P11</f>
        <v>0.17745914500000001</v>
      </c>
    </row>
    <row r="7" spans="1:17" ht="15" customHeight="1" x14ac:dyDescent="0.3">
      <c r="A7" s="6" t="s">
        <v>7</v>
      </c>
      <c r="B7" s="6" t="s">
        <v>147</v>
      </c>
      <c r="C7" s="25">
        <f>[2]t_aea_biombiomassa!B12</f>
        <v>75.978441584999999</v>
      </c>
      <c r="D7" s="25">
        <f>[2]t_aea_biombiomassa!C12</f>
        <v>83.752724962000002</v>
      </c>
      <c r="E7" s="25">
        <f>[2]t_aea_biombiomassa!D12</f>
        <v>71.574177891999994</v>
      </c>
      <c r="F7" s="25">
        <f>[2]t_aea_biombiomassa!E12</f>
        <v>84.079455914999997</v>
      </c>
      <c r="G7" s="25">
        <f>[2]t_aea_biombiomassa!F12</f>
        <v>89.443107670000003</v>
      </c>
      <c r="H7" s="25">
        <f>[2]t_aea_biombiomassa!G12</f>
        <v>90.188584445000004</v>
      </c>
      <c r="I7" s="25">
        <f>[2]t_aea_biombiomassa!H12</f>
        <v>84.906910967000002</v>
      </c>
      <c r="J7" s="25">
        <f>[2]t_aea_biombiomassa!I12</f>
        <v>56.465300507000002</v>
      </c>
      <c r="K7" s="25">
        <f>[2]t_aea_biombiomassa!J12</f>
        <v>62.946890580999998</v>
      </c>
      <c r="L7" s="25">
        <f>[2]t_aea_biombiomassa!K12</f>
        <v>54.451926823999997</v>
      </c>
      <c r="M7" s="25">
        <f>[2]t_aea_biombiomassa!L12</f>
        <v>62.998146310999999</v>
      </c>
      <c r="N7" s="25">
        <f>[2]t_aea_biombiomassa!M12</f>
        <v>67.012611989000007</v>
      </c>
      <c r="O7" s="25">
        <f>[2]t_aea_biombiomassa!N12</f>
        <v>76.473558365000002</v>
      </c>
      <c r="P7" s="25">
        <f>[2]t_aea_biombiomassa!O12</f>
        <v>74.184515763999997</v>
      </c>
      <c r="Q7" s="25">
        <f>[2]t_aea_biombiomassa!P12</f>
        <v>67.183859725000005</v>
      </c>
    </row>
    <row r="8" spans="1:17" ht="15" customHeight="1" x14ac:dyDescent="0.3">
      <c r="A8" s="6" t="s">
        <v>8</v>
      </c>
      <c r="B8" s="6" t="s">
        <v>9</v>
      </c>
      <c r="C8" s="25">
        <f>[2]t_aea_biombiomassa!B13</f>
        <v>1525.4854335069999</v>
      </c>
      <c r="D8" s="25">
        <f>[2]t_aea_biombiomassa!C13</f>
        <v>1607.2785901310001</v>
      </c>
      <c r="E8" s="25">
        <f>[2]t_aea_biombiomassa!D13</f>
        <v>1984.6929822760001</v>
      </c>
      <c r="F8" s="25">
        <f>[2]t_aea_biombiomassa!E13</f>
        <v>2014.3248949419999</v>
      </c>
      <c r="G8" s="25">
        <f>[2]t_aea_biombiomassa!F13</f>
        <v>2087.5441410990002</v>
      </c>
      <c r="H8" s="25">
        <f>[2]t_aea_biombiomassa!G13</f>
        <v>2363.453991886</v>
      </c>
      <c r="I8" s="25">
        <f>[2]t_aea_biombiomassa!H13</f>
        <v>2430.660029746</v>
      </c>
      <c r="J8" s="25">
        <f>[2]t_aea_biombiomassa!I13</f>
        <v>2390.2805630150001</v>
      </c>
      <c r="K8" s="25">
        <f>[2]t_aea_biombiomassa!J13</f>
        <v>2355.4548378740001</v>
      </c>
      <c r="L8" s="25">
        <f>[2]t_aea_biombiomassa!K13</f>
        <v>2382.291253889</v>
      </c>
      <c r="M8" s="25">
        <f>[2]t_aea_biombiomassa!L13</f>
        <v>2505.9329419780001</v>
      </c>
      <c r="N8" s="25">
        <f>[2]t_aea_biombiomassa!M13</f>
        <v>2326.249644769</v>
      </c>
      <c r="O8" s="25">
        <f>[2]t_aea_biombiomassa!N13</f>
        <v>2322.094728733</v>
      </c>
      <c r="P8" s="25">
        <f>[2]t_aea_biombiomassa!O13</f>
        <v>2359.0718234460001</v>
      </c>
      <c r="Q8" s="25">
        <f>[2]t_aea_biombiomassa!P13</f>
        <v>2295.7400447069999</v>
      </c>
    </row>
    <row r="9" spans="1:17" ht="15" customHeight="1" x14ac:dyDescent="0.3">
      <c r="A9" s="7" t="s">
        <v>10</v>
      </c>
      <c r="B9" s="6" t="s">
        <v>11</v>
      </c>
      <c r="C9" s="25">
        <f>[2]t_aea_biombiomassa!B14</f>
        <v>82.009905856000003</v>
      </c>
      <c r="D9" s="25">
        <f>[2]t_aea_biombiomassa!C14</f>
        <v>91.169019356000007</v>
      </c>
      <c r="E9" s="25">
        <f>[2]t_aea_biombiomassa!D14</f>
        <v>130.07737326200001</v>
      </c>
      <c r="F9" s="25">
        <f>[2]t_aea_biombiomassa!E14</f>
        <v>125.72276055899999</v>
      </c>
      <c r="G9" s="25">
        <f>[2]t_aea_biombiomassa!F14</f>
        <v>121.799309674</v>
      </c>
      <c r="H9" s="25">
        <f>[2]t_aea_biombiomassa!G14</f>
        <v>179.08231638000001</v>
      </c>
      <c r="I9" s="25">
        <f>[2]t_aea_biombiomassa!H14</f>
        <v>194.20531079400001</v>
      </c>
      <c r="J9" s="25">
        <f>[2]t_aea_biombiomassa!I14</f>
        <v>205.24126207200001</v>
      </c>
      <c r="K9" s="25">
        <f>[2]t_aea_biombiomassa!J14</f>
        <v>187.934369342</v>
      </c>
      <c r="L9" s="25">
        <f>[2]t_aea_biombiomassa!K14</f>
        <v>246.85373314099999</v>
      </c>
      <c r="M9" s="25">
        <f>[2]t_aea_biombiomassa!L14</f>
        <v>233.58479068599999</v>
      </c>
      <c r="N9" s="25">
        <f>[2]t_aea_biombiomassa!M14</f>
        <v>222.339691762</v>
      </c>
      <c r="O9" s="25">
        <f>[2]t_aea_biombiomassa!N14</f>
        <v>226.96406215600001</v>
      </c>
      <c r="P9" s="25">
        <f>[2]t_aea_biombiomassa!O14</f>
        <v>289.16279062199999</v>
      </c>
      <c r="Q9" s="25">
        <f>[2]t_aea_biombiomassa!P14</f>
        <v>201.88290416699999</v>
      </c>
    </row>
    <row r="10" spans="1:17" ht="15" customHeight="1" x14ac:dyDescent="0.3">
      <c r="A10" s="7" t="s">
        <v>12</v>
      </c>
      <c r="B10" s="6" t="s">
        <v>13</v>
      </c>
      <c r="C10" s="25">
        <f>[2]t_aea_biombiomassa!B15</f>
        <v>0</v>
      </c>
      <c r="D10" s="25">
        <f>[2]t_aea_biombiomassa!C15</f>
        <v>0.32879033200000002</v>
      </c>
      <c r="E10" s="25">
        <f>[2]t_aea_biombiomassa!D15</f>
        <v>0.86204550199999996</v>
      </c>
      <c r="F10" s="25">
        <f>[2]t_aea_biombiomassa!E15</f>
        <v>2.4290594429999999</v>
      </c>
      <c r="G10" s="25">
        <f>[2]t_aea_biombiomassa!F15</f>
        <v>3.0966064470000001</v>
      </c>
      <c r="H10" s="25">
        <f>[2]t_aea_biombiomassa!G15</f>
        <v>3.2482578929999999</v>
      </c>
      <c r="I10" s="25">
        <f>[2]t_aea_biombiomassa!H15</f>
        <v>1.0131146170000001</v>
      </c>
      <c r="J10" s="25">
        <f>[2]t_aea_biombiomassa!I15</f>
        <v>0.553813047</v>
      </c>
      <c r="K10" s="25">
        <f>[2]t_aea_biombiomassa!J15</f>
        <v>0.96843048899999995</v>
      </c>
      <c r="L10" s="25">
        <f>[2]t_aea_biombiomassa!K15</f>
        <v>0.94673187199999997</v>
      </c>
      <c r="M10" s="25">
        <f>[2]t_aea_biombiomassa!L15</f>
        <v>0.92152979300000004</v>
      </c>
      <c r="N10" s="25">
        <f>[2]t_aea_biombiomassa!M15</f>
        <v>0.88343262300000003</v>
      </c>
      <c r="O10" s="25">
        <f>[2]t_aea_biombiomassa!N15</f>
        <v>1.2854976659999999</v>
      </c>
      <c r="P10" s="25">
        <f>[2]t_aea_biombiomassa!O15</f>
        <v>1.111275523</v>
      </c>
      <c r="Q10" s="25">
        <f>[2]t_aea_biombiomassa!P15</f>
        <v>1.235446611</v>
      </c>
    </row>
    <row r="11" spans="1:17" ht="15" customHeight="1" x14ac:dyDescent="0.3">
      <c r="A11" s="7" t="s">
        <v>14</v>
      </c>
      <c r="B11" s="6"/>
      <c r="C11" s="25">
        <f>[2]t_aea_biombiomassa!B16</f>
        <v>923.38644381500001</v>
      </c>
      <c r="D11" s="25">
        <f>[2]t_aea_biombiomassa!C16</f>
        <v>878.307036315</v>
      </c>
      <c r="E11" s="25">
        <f>[2]t_aea_biombiomassa!D16</f>
        <v>1130.8939773760001</v>
      </c>
      <c r="F11" s="25">
        <f>[2]t_aea_biombiomassa!E16</f>
        <v>1164.258352137</v>
      </c>
      <c r="G11" s="25">
        <f>[2]t_aea_biombiomassa!F16</f>
        <v>1238.3493946440001</v>
      </c>
      <c r="H11" s="25">
        <f>[2]t_aea_biombiomassa!G16</f>
        <v>1402.184320094</v>
      </c>
      <c r="I11" s="25">
        <f>[2]t_aea_biombiomassa!H16</f>
        <v>1428.873824945</v>
      </c>
      <c r="J11" s="25">
        <f>[2]t_aea_biombiomassa!I16</f>
        <v>1376.865296659</v>
      </c>
      <c r="K11" s="25">
        <f>[2]t_aea_biombiomassa!J16</f>
        <v>1326.470472619</v>
      </c>
      <c r="L11" s="25">
        <f>[2]t_aea_biombiomassa!K16</f>
        <v>1344.3968783339999</v>
      </c>
      <c r="M11" s="25">
        <f>[2]t_aea_biombiomassa!L16</f>
        <v>1403.8152255519999</v>
      </c>
      <c r="N11" s="25">
        <f>[2]t_aea_biombiomassa!M16</f>
        <v>1242.039413639</v>
      </c>
      <c r="O11" s="25">
        <f>[2]t_aea_biombiomassa!N16</f>
        <v>1173.098372208</v>
      </c>
      <c r="P11" s="25">
        <f>[2]t_aea_biombiomassa!O16</f>
        <v>1198.3938203549999</v>
      </c>
      <c r="Q11" s="25">
        <f>[2]t_aea_biombiomassa!P16</f>
        <v>1192.7768650329999</v>
      </c>
    </row>
    <row r="12" spans="1:17" ht="15" customHeight="1" x14ac:dyDescent="0.3">
      <c r="A12" s="6" t="s">
        <v>15</v>
      </c>
      <c r="B12" s="6" t="s">
        <v>16</v>
      </c>
      <c r="C12" s="25">
        <f>[2]t_aea_biombiomassa!B17</f>
        <v>30.609711932</v>
      </c>
      <c r="D12" s="25">
        <f>[2]t_aea_biombiomassa!C17</f>
        <v>17.227366163999999</v>
      </c>
      <c r="E12" s="25">
        <f>[2]t_aea_biombiomassa!D17</f>
        <v>35.981242719999997</v>
      </c>
      <c r="F12" s="25">
        <f>[2]t_aea_biombiomassa!E17</f>
        <v>42.264957445</v>
      </c>
      <c r="G12" s="25">
        <f>[2]t_aea_biombiomassa!F17</f>
        <v>34.007192068000002</v>
      </c>
      <c r="H12" s="25">
        <f>[2]t_aea_biombiomassa!G17</f>
        <v>30.632036893999999</v>
      </c>
      <c r="I12" s="25">
        <f>[2]t_aea_biombiomassa!H17</f>
        <v>31.181269641</v>
      </c>
      <c r="J12" s="25">
        <f>[2]t_aea_biombiomassa!I17</f>
        <v>32.199057795000002</v>
      </c>
      <c r="K12" s="25">
        <f>[2]t_aea_biombiomassa!J17</f>
        <v>37.963748342000002</v>
      </c>
      <c r="L12" s="25">
        <f>[2]t_aea_biombiomassa!K17</f>
        <v>38.107329651000001</v>
      </c>
      <c r="M12" s="25">
        <f>[2]t_aea_biombiomassa!L17</f>
        <v>42.565043177</v>
      </c>
      <c r="N12" s="25">
        <f>[2]t_aea_biombiomassa!M17</f>
        <v>33.845023505</v>
      </c>
      <c r="O12" s="25">
        <f>[2]t_aea_biombiomassa!N17</f>
        <v>58.899970349</v>
      </c>
      <c r="P12" s="25">
        <f>[2]t_aea_biombiomassa!O17</f>
        <v>24.011773855000001</v>
      </c>
      <c r="Q12" s="25">
        <f>[2]t_aea_biombiomassa!P17</f>
        <v>45.360839466000002</v>
      </c>
    </row>
    <row r="13" spans="1:17" ht="15" customHeight="1" x14ac:dyDescent="0.3">
      <c r="A13" s="6" t="s">
        <v>17</v>
      </c>
      <c r="B13" s="6" t="s">
        <v>186</v>
      </c>
      <c r="C13" s="25">
        <f>[2]t_aea_biombiomassa!B18</f>
        <v>478.77521012599999</v>
      </c>
      <c r="D13" s="25">
        <f>[2]t_aea_biombiomassa!C18</f>
        <v>453.324377975</v>
      </c>
      <c r="E13" s="25">
        <f>[2]t_aea_biombiomassa!D18</f>
        <v>553.39639088199999</v>
      </c>
      <c r="F13" s="25">
        <f>[2]t_aea_biombiomassa!E18</f>
        <v>556.71799459199997</v>
      </c>
      <c r="G13" s="25">
        <f>[2]t_aea_biombiomassa!F18</f>
        <v>624.65644823299999</v>
      </c>
      <c r="H13" s="25">
        <f>[2]t_aea_biombiomassa!G18</f>
        <v>734.81610385099998</v>
      </c>
      <c r="I13" s="25">
        <f>[2]t_aea_biombiomassa!H18</f>
        <v>767.75392305100002</v>
      </c>
      <c r="J13" s="25">
        <f>[2]t_aea_biombiomassa!I18</f>
        <v>755.91895929899999</v>
      </c>
      <c r="K13" s="25">
        <f>[2]t_aea_biombiomassa!J18</f>
        <v>717.22087520299999</v>
      </c>
      <c r="L13" s="25">
        <f>[2]t_aea_biombiomassa!K18</f>
        <v>744.59130956700005</v>
      </c>
      <c r="M13" s="25">
        <f>[2]t_aea_biombiomassa!L18</f>
        <v>775.16410295799994</v>
      </c>
      <c r="N13" s="25">
        <f>[2]t_aea_biombiomassa!M18</f>
        <v>721.16585656699999</v>
      </c>
      <c r="O13" s="25">
        <f>[2]t_aea_biombiomassa!N18</f>
        <v>706.29296067400003</v>
      </c>
      <c r="P13" s="25">
        <f>[2]t_aea_biombiomassa!O18</f>
        <v>729.71615274099997</v>
      </c>
      <c r="Q13" s="25">
        <f>[2]t_aea_biombiomassa!P18</f>
        <v>709.80838223499995</v>
      </c>
    </row>
    <row r="14" spans="1:17" ht="15" customHeight="1" x14ac:dyDescent="0.3">
      <c r="A14" s="6" t="s">
        <v>18</v>
      </c>
      <c r="B14" s="6" t="s">
        <v>187</v>
      </c>
      <c r="C14" s="25">
        <f>[2]t_aea_biombiomassa!B19</f>
        <v>414.00152175699998</v>
      </c>
      <c r="D14" s="25">
        <f>[2]t_aea_biombiomassa!C19</f>
        <v>407.75529217600001</v>
      </c>
      <c r="E14" s="25">
        <f>[2]t_aea_biombiomassa!D19</f>
        <v>541.51634377400001</v>
      </c>
      <c r="F14" s="25">
        <f>[2]t_aea_biombiomassa!E19</f>
        <v>565.27540009999996</v>
      </c>
      <c r="G14" s="25">
        <f>[2]t_aea_biombiomassa!F19</f>
        <v>579.68575434299999</v>
      </c>
      <c r="H14" s="25">
        <f>[2]t_aea_biombiomassa!G19</f>
        <v>636.73617935000004</v>
      </c>
      <c r="I14" s="25">
        <f>[2]t_aea_biombiomassa!H19</f>
        <v>629.93863225300004</v>
      </c>
      <c r="J14" s="25">
        <f>[2]t_aea_biombiomassa!I19</f>
        <v>588.747279564</v>
      </c>
      <c r="K14" s="25">
        <f>[2]t_aea_biombiomassa!J19</f>
        <v>571.285849074</v>
      </c>
      <c r="L14" s="25">
        <f>[2]t_aea_biombiomassa!K19</f>
        <v>561.69823911599997</v>
      </c>
      <c r="M14" s="25">
        <f>[2]t_aea_biombiomassa!L19</f>
        <v>586.08607941699995</v>
      </c>
      <c r="N14" s="25">
        <f>[2]t_aea_biombiomassa!M19</f>
        <v>487.02853356700001</v>
      </c>
      <c r="O14" s="25">
        <f>[2]t_aea_biombiomassa!N19</f>
        <v>407.90544118399998</v>
      </c>
      <c r="P14" s="25">
        <f>[2]t_aea_biombiomassa!O19</f>
        <v>444.66589375900003</v>
      </c>
      <c r="Q14" s="25">
        <f>[2]t_aea_biombiomassa!P19</f>
        <v>437.607643333</v>
      </c>
    </row>
    <row r="15" spans="1:17" ht="15" customHeight="1" x14ac:dyDescent="0.3">
      <c r="A15" s="7" t="s">
        <v>19</v>
      </c>
      <c r="B15" s="6" t="s">
        <v>188</v>
      </c>
      <c r="C15" s="25">
        <f>[2]t_aea_biombiomassa!B20</f>
        <v>0</v>
      </c>
      <c r="D15" s="25">
        <f>[2]t_aea_biombiomassa!C20</f>
        <v>1.5306601E-2</v>
      </c>
      <c r="E15" s="25">
        <f>[2]t_aea_biombiomassa!D20</f>
        <v>3.5033122999999999E-2</v>
      </c>
      <c r="F15" s="25">
        <f>[2]t_aea_biombiomassa!E20</f>
        <v>3.0304858E-2</v>
      </c>
      <c r="G15" s="25">
        <f>[2]t_aea_biombiomassa!F20</f>
        <v>3.0421581999999999E-2</v>
      </c>
      <c r="H15" s="25">
        <f>[2]t_aea_biombiomassa!G20</f>
        <v>3.0039195000000001E-2</v>
      </c>
      <c r="I15" s="25">
        <f>[2]t_aea_biombiomassa!H20</f>
        <v>3.8796232999999999E-2</v>
      </c>
      <c r="J15" s="25">
        <f>[2]t_aea_biombiomassa!I20</f>
        <v>2.2854006999999999E-2</v>
      </c>
      <c r="K15" s="25">
        <f>[2]t_aea_biombiomassa!J20</f>
        <v>3.9698522E-2</v>
      </c>
      <c r="L15" s="25">
        <f>[2]t_aea_biombiomassa!K20</f>
        <v>3.5952165000000001E-2</v>
      </c>
      <c r="M15" s="25">
        <f>[2]t_aea_biombiomassa!L20</f>
        <v>3.3610346999999999E-2</v>
      </c>
      <c r="N15" s="25">
        <f>[2]t_aea_biombiomassa!M20</f>
        <v>3.7840577E-2</v>
      </c>
      <c r="O15" s="25">
        <f>[2]t_aea_biombiomassa!N20</f>
        <v>6.9930673999999998E-2</v>
      </c>
      <c r="P15" s="25">
        <f>[2]t_aea_biombiomassa!O20</f>
        <v>5.3255977000000003E-2</v>
      </c>
      <c r="Q15" s="25">
        <f>[2]t_aea_biombiomassa!P20</f>
        <v>6.0765081999999998E-2</v>
      </c>
    </row>
    <row r="16" spans="1:17" ht="15" customHeight="1" x14ac:dyDescent="0.3">
      <c r="A16" s="7" t="s">
        <v>20</v>
      </c>
      <c r="B16" s="6" t="s">
        <v>189</v>
      </c>
      <c r="C16" s="25">
        <f>[2]t_aea_biombiomassa!B21</f>
        <v>51.106374121000002</v>
      </c>
      <c r="D16" s="25">
        <f>[2]t_aea_biombiomassa!C21</f>
        <v>177.75669538899999</v>
      </c>
      <c r="E16" s="25">
        <f>[2]t_aea_biombiomassa!D21</f>
        <v>257.746270455</v>
      </c>
      <c r="F16" s="25">
        <f>[2]t_aea_biombiomassa!E21</f>
        <v>216.43524998999999</v>
      </c>
      <c r="G16" s="25">
        <f>[2]t_aea_biombiomassa!F21</f>
        <v>222.02799559499999</v>
      </c>
      <c r="H16" s="25">
        <f>[2]t_aea_biombiomassa!G21</f>
        <v>254.75334940400001</v>
      </c>
      <c r="I16" s="25">
        <f>[2]t_aea_biombiomassa!H21</f>
        <v>266.715093266</v>
      </c>
      <c r="J16" s="25">
        <f>[2]t_aea_biombiomassa!I21</f>
        <v>239.54613898599999</v>
      </c>
      <c r="K16" s="25">
        <f>[2]t_aea_biombiomassa!J21</f>
        <v>244.69733131999999</v>
      </c>
      <c r="L16" s="25">
        <f>[2]t_aea_biombiomassa!K21</f>
        <v>233.99720802799999</v>
      </c>
      <c r="M16" s="25">
        <f>[2]t_aea_biombiomassa!L21</f>
        <v>244.393751154</v>
      </c>
      <c r="N16" s="25">
        <f>[2]t_aea_biombiomassa!M21</f>
        <v>250.730192112</v>
      </c>
      <c r="O16" s="25">
        <f>[2]t_aea_biombiomassa!N21</f>
        <v>234.572817437</v>
      </c>
      <c r="P16" s="25">
        <f>[2]t_aea_biombiomassa!O21</f>
        <v>239.628972043</v>
      </c>
      <c r="Q16" s="25">
        <f>[2]t_aea_biombiomassa!P21</f>
        <v>227.94166061799999</v>
      </c>
    </row>
    <row r="17" spans="1:17" ht="15" customHeight="1" x14ac:dyDescent="0.3">
      <c r="A17" s="7" t="s">
        <v>21</v>
      </c>
      <c r="B17" s="6" t="s">
        <v>190</v>
      </c>
      <c r="C17" s="25">
        <f>[2]t_aea_biombiomassa!B22</f>
        <v>1.012644503</v>
      </c>
      <c r="D17" s="25">
        <f>[2]t_aea_biombiomassa!C22</f>
        <v>10.153921241999999</v>
      </c>
      <c r="E17" s="25">
        <f>[2]t_aea_biombiomassa!D22</f>
        <v>16.435114319</v>
      </c>
      <c r="F17" s="25">
        <f>[2]t_aea_biombiomassa!E22</f>
        <v>15.874420247</v>
      </c>
      <c r="G17" s="25">
        <f>[2]t_aea_biombiomassa!F22</f>
        <v>17.671297483</v>
      </c>
      <c r="H17" s="25">
        <f>[2]t_aea_biombiomassa!G22</f>
        <v>18.453006679000001</v>
      </c>
      <c r="I17" s="25">
        <f>[2]t_aea_biombiomassa!H22</f>
        <v>22.404753592999999</v>
      </c>
      <c r="J17" s="25">
        <f>[2]t_aea_biombiomassa!I22</f>
        <v>18.054106853</v>
      </c>
      <c r="K17" s="25">
        <f>[2]t_aea_biombiomassa!J22</f>
        <v>18.178414704000001</v>
      </c>
      <c r="L17" s="25">
        <f>[2]t_aea_biombiomassa!K22</f>
        <v>17.474266949</v>
      </c>
      <c r="M17" s="25">
        <f>[2]t_aea_biombiomassa!L22</f>
        <v>20.278783237999999</v>
      </c>
      <c r="N17" s="25">
        <f>[2]t_aea_biombiomassa!M22</f>
        <v>19.331606376</v>
      </c>
      <c r="O17" s="25">
        <f>[2]t_aea_biombiomassa!N22</f>
        <v>16.449064</v>
      </c>
      <c r="P17" s="25">
        <f>[2]t_aea_biombiomassa!O22</f>
        <v>16.470000825</v>
      </c>
      <c r="Q17" s="25">
        <f>[2]t_aea_biombiomassa!P22</f>
        <v>16.478878275</v>
      </c>
    </row>
    <row r="18" spans="1:17" ht="15" customHeight="1" x14ac:dyDescent="0.3">
      <c r="A18" s="7" t="s">
        <v>22</v>
      </c>
      <c r="B18" s="6"/>
      <c r="C18" s="25">
        <f>[2]t_aea_biombiomassa!B23</f>
        <v>422.97894370099999</v>
      </c>
      <c r="D18" s="25">
        <f>[2]t_aea_biombiomassa!C23</f>
        <v>412.82598260700001</v>
      </c>
      <c r="E18" s="25">
        <f>[2]t_aea_biombiomassa!D23</f>
        <v>385.14603472300001</v>
      </c>
      <c r="F18" s="25">
        <f>[2]t_aea_biombiomassa!E23</f>
        <v>423.92188444499999</v>
      </c>
      <c r="G18" s="25">
        <f>[2]t_aea_biombiomassa!F23</f>
        <v>426.00799651599999</v>
      </c>
      <c r="H18" s="25">
        <f>[2]t_aea_biombiomassa!G23</f>
        <v>448.88962988399999</v>
      </c>
      <c r="I18" s="25">
        <f>[2]t_aea_biombiomassa!H23</f>
        <v>459.20999403500002</v>
      </c>
      <c r="J18" s="25">
        <f>[2]t_aea_biombiomassa!I23</f>
        <v>498.21740610500001</v>
      </c>
      <c r="K18" s="25">
        <f>[2]t_aea_biombiomassa!J23</f>
        <v>513.16593107899996</v>
      </c>
      <c r="L18" s="25">
        <f>[2]t_aea_biombiomassa!K23</f>
        <v>476.14760153200001</v>
      </c>
      <c r="M18" s="25">
        <f>[2]t_aea_biombiomassa!L23</f>
        <v>533.87069915899997</v>
      </c>
      <c r="N18" s="25">
        <f>[2]t_aea_biombiomassa!M23</f>
        <v>532.48102546999996</v>
      </c>
      <c r="O18" s="25">
        <f>[2]t_aea_biombiomassa!N23</f>
        <v>580.13747591799995</v>
      </c>
      <c r="P18" s="25">
        <f>[2]t_aea_biombiomassa!O23</f>
        <v>559.05137961399998</v>
      </c>
      <c r="Q18" s="25">
        <f>[2]t_aea_biombiomassa!P23</f>
        <v>576.38976924400004</v>
      </c>
    </row>
    <row r="19" spans="1:17" ht="15" customHeight="1" x14ac:dyDescent="0.3">
      <c r="A19" s="6" t="s">
        <v>23</v>
      </c>
      <c r="B19" s="6" t="s">
        <v>191</v>
      </c>
      <c r="C19" s="25">
        <f>[2]t_aea_biombiomassa!B24</f>
        <v>49.947665286000003</v>
      </c>
      <c r="D19" s="25">
        <f>[2]t_aea_biombiomassa!C24</f>
        <v>30.380915591000001</v>
      </c>
      <c r="E19" s="25">
        <f>[2]t_aea_biombiomassa!D24</f>
        <v>53.38677113</v>
      </c>
      <c r="F19" s="25">
        <f>[2]t_aea_biombiomassa!E24</f>
        <v>60.471457661000002</v>
      </c>
      <c r="G19" s="25">
        <f>[2]t_aea_biombiomassa!F24</f>
        <v>49.612232255000002</v>
      </c>
      <c r="H19" s="25">
        <f>[2]t_aea_biombiomassa!G24</f>
        <v>45.064244524000003</v>
      </c>
      <c r="I19" s="25">
        <f>[2]t_aea_biombiomassa!H24</f>
        <v>44.545705136000002</v>
      </c>
      <c r="J19" s="25">
        <f>[2]t_aea_biombiomassa!I24</f>
        <v>43.833760167999998</v>
      </c>
      <c r="K19" s="25">
        <f>[2]t_aea_biombiomassa!J24</f>
        <v>51.729675116000003</v>
      </c>
      <c r="L19" s="25">
        <f>[2]t_aea_biombiomassa!K24</f>
        <v>50.977996699000002</v>
      </c>
      <c r="M19" s="25">
        <f>[2]t_aea_biombiomassa!L24</f>
        <v>55.302540620999999</v>
      </c>
      <c r="N19" s="25">
        <f>[2]t_aea_biombiomassa!M24</f>
        <v>46.302026802999997</v>
      </c>
      <c r="O19" s="25">
        <f>[2]t_aea_biombiomassa!N24</f>
        <v>76.449560895000005</v>
      </c>
      <c r="P19" s="25">
        <f>[2]t_aea_biombiomassa!O24</f>
        <v>34.133999920000001</v>
      </c>
      <c r="Q19" s="25">
        <f>[2]t_aea_biombiomassa!P24</f>
        <v>55.235771133999997</v>
      </c>
    </row>
    <row r="20" spans="1:17" ht="15" customHeight="1" x14ac:dyDescent="0.3">
      <c r="A20" s="6" t="s">
        <v>24</v>
      </c>
      <c r="B20" s="6" t="s">
        <v>25</v>
      </c>
      <c r="C20" s="25">
        <f>[2]t_aea_biombiomassa!B25</f>
        <v>373.03127841499997</v>
      </c>
      <c r="D20" s="25">
        <f>[2]t_aea_biombiomassa!C25</f>
        <v>382.445067016</v>
      </c>
      <c r="E20" s="25">
        <f>[2]t_aea_biombiomassa!D25</f>
        <v>331.75926359300001</v>
      </c>
      <c r="F20" s="25">
        <f>[2]t_aea_biombiomassa!E25</f>
        <v>363.450426784</v>
      </c>
      <c r="G20" s="25">
        <f>[2]t_aea_biombiomassa!F25</f>
        <v>376.39576426100001</v>
      </c>
      <c r="H20" s="25">
        <f>[2]t_aea_biombiomassa!G25</f>
        <v>403.82538535899999</v>
      </c>
      <c r="I20" s="25">
        <f>[2]t_aea_biombiomassa!H25</f>
        <v>414.66428889899998</v>
      </c>
      <c r="J20" s="25">
        <f>[2]t_aea_biombiomassa!I25</f>
        <v>454.38364593699998</v>
      </c>
      <c r="K20" s="25">
        <f>[2]t_aea_biombiomassa!J25</f>
        <v>461.43625596300001</v>
      </c>
      <c r="L20" s="25">
        <f>[2]t_aea_biombiomassa!K25</f>
        <v>425.16960483299999</v>
      </c>
      <c r="M20" s="25">
        <f>[2]t_aea_biombiomassa!L25</f>
        <v>478.56815853799998</v>
      </c>
      <c r="N20" s="25">
        <f>[2]t_aea_biombiomassa!M25</f>
        <v>486.17899866599998</v>
      </c>
      <c r="O20" s="25">
        <f>[2]t_aea_biombiomassa!N25</f>
        <v>503.68791502300002</v>
      </c>
      <c r="P20" s="25">
        <f>[2]t_aea_biombiomassa!O25</f>
        <v>524.91737969500002</v>
      </c>
      <c r="Q20" s="25">
        <f>[2]t_aea_biombiomassa!P25</f>
        <v>521.15399810999997</v>
      </c>
    </row>
    <row r="21" spans="1:17" ht="15" customHeight="1" x14ac:dyDescent="0.3">
      <c r="A21" s="7" t="s">
        <v>26</v>
      </c>
      <c r="B21" s="6"/>
      <c r="C21" s="25">
        <f>[2]t_aea_biombiomassa!B26</f>
        <v>0.19626442999999999</v>
      </c>
      <c r="D21" s="25">
        <f>[2]t_aea_biombiomassa!C26</f>
        <v>3.2817702259999999</v>
      </c>
      <c r="E21" s="25">
        <f>[2]t_aea_biombiomassa!D26</f>
        <v>6.9855505920000001</v>
      </c>
      <c r="F21" s="25">
        <f>[2]t_aea_biombiomassa!E26</f>
        <v>6.323790453</v>
      </c>
      <c r="G21" s="25">
        <f>[2]t_aea_biombiomassa!F26</f>
        <v>7.2634537620000001</v>
      </c>
      <c r="H21" s="25">
        <f>[2]t_aea_biombiomassa!G26</f>
        <v>7.1964870100000002</v>
      </c>
      <c r="I21" s="25">
        <f>[2]t_aea_biombiomassa!H26</f>
        <v>7.6942978489999998</v>
      </c>
      <c r="J21" s="25">
        <f>[2]t_aea_biombiomassa!I26</f>
        <v>4.6163887260000003</v>
      </c>
      <c r="K21" s="25">
        <f>[2]t_aea_biombiomassa!J26</f>
        <v>7.8745870140000003</v>
      </c>
      <c r="L21" s="25">
        <f>[2]t_aea_biombiomassa!K26</f>
        <v>7.4596556029999999</v>
      </c>
      <c r="M21" s="25">
        <f>[2]t_aea_biombiomassa!L26</f>
        <v>8.0188661630000002</v>
      </c>
      <c r="N21" s="25">
        <f>[2]t_aea_biombiomassa!M26</f>
        <v>7.5748420970000003</v>
      </c>
      <c r="O21" s="25">
        <f>[2]t_aea_biombiomassa!N26</f>
        <v>11.126301551999999</v>
      </c>
      <c r="P21" s="25">
        <f>[2]t_aea_biombiomassa!O26</f>
        <v>11.817870578999999</v>
      </c>
      <c r="Q21" s="25">
        <f>[2]t_aea_biombiomassa!P26</f>
        <v>13.945107966</v>
      </c>
    </row>
    <row r="22" spans="1:17" ht="15" customHeight="1" x14ac:dyDescent="0.3">
      <c r="A22" s="6" t="s">
        <v>192</v>
      </c>
      <c r="B22" s="6" t="s">
        <v>193</v>
      </c>
      <c r="C22" s="25">
        <f>[2]t_aea_biombiomassa!B27</f>
        <v>0</v>
      </c>
      <c r="D22" s="25">
        <f>[2]t_aea_biombiomassa!C27</f>
        <v>0.10078859499999999</v>
      </c>
      <c r="E22" s="25">
        <f>[2]t_aea_biombiomassa!D27</f>
        <v>0.26585428999999999</v>
      </c>
      <c r="F22" s="25">
        <f>[2]t_aea_biombiomassa!E27</f>
        <v>0.25504226000000002</v>
      </c>
      <c r="G22" s="25">
        <f>[2]t_aea_biombiomassa!F27</f>
        <v>1.0428642880000001</v>
      </c>
      <c r="H22" s="25">
        <f>[2]t_aea_biombiomassa!G27</f>
        <v>0.91560512299999997</v>
      </c>
      <c r="I22" s="25">
        <f>[2]t_aea_biombiomassa!H27</f>
        <v>0.234879637</v>
      </c>
      <c r="J22" s="25">
        <f>[2]t_aea_biombiomassa!I27</f>
        <v>0.119747901</v>
      </c>
      <c r="K22" s="25">
        <f>[2]t_aea_biombiomassa!J27</f>
        <v>0.19029866600000001</v>
      </c>
      <c r="L22" s="25">
        <f>[2]t_aea_biombiomassa!K27</f>
        <v>0.19356685300000001</v>
      </c>
      <c r="M22" s="25">
        <f>[2]t_aea_biombiomassa!L27</f>
        <v>0.179916934</v>
      </c>
      <c r="N22" s="25">
        <f>[2]t_aea_biombiomassa!M27</f>
        <v>0.18193670100000001</v>
      </c>
      <c r="O22" s="25">
        <f>[2]t_aea_biombiomassa!N27</f>
        <v>0.29488620399999999</v>
      </c>
      <c r="P22" s="25">
        <f>[2]t_aea_biombiomassa!O27</f>
        <v>0.27990184000000001</v>
      </c>
      <c r="Q22" s="25">
        <f>[2]t_aea_biombiomassa!P27</f>
        <v>0.29560355599999999</v>
      </c>
    </row>
    <row r="23" spans="1:17" ht="15" customHeight="1" x14ac:dyDescent="0.3">
      <c r="A23" s="6" t="s">
        <v>27</v>
      </c>
      <c r="B23" s="6" t="s">
        <v>194</v>
      </c>
      <c r="C23" s="25">
        <f>[2]t_aea_biombiomassa!B28</f>
        <v>0.19626442999999999</v>
      </c>
      <c r="D23" s="25">
        <f>[2]t_aea_biombiomassa!C28</f>
        <v>3.1809816319999999</v>
      </c>
      <c r="E23" s="25">
        <f>[2]t_aea_biombiomassa!D28</f>
        <v>6.719696302</v>
      </c>
      <c r="F23" s="25">
        <f>[2]t_aea_biombiomassa!E28</f>
        <v>6.0687481930000002</v>
      </c>
      <c r="G23" s="25">
        <f>[2]t_aea_biombiomassa!F28</f>
        <v>6.2205894739999996</v>
      </c>
      <c r="H23" s="25">
        <f>[2]t_aea_biombiomassa!G28</f>
        <v>6.2808818869999996</v>
      </c>
      <c r="I23" s="25">
        <f>[2]t_aea_biombiomassa!H28</f>
        <v>7.459418211</v>
      </c>
      <c r="J23" s="25">
        <f>[2]t_aea_biombiomassa!I28</f>
        <v>4.4966408250000001</v>
      </c>
      <c r="K23" s="25">
        <f>[2]t_aea_biombiomassa!J28</f>
        <v>7.6842883479999999</v>
      </c>
      <c r="L23" s="25">
        <f>[2]t_aea_biombiomassa!K28</f>
        <v>7.2660887499999998</v>
      </c>
      <c r="M23" s="25">
        <f>[2]t_aea_biombiomassa!L28</f>
        <v>7.8389492289999998</v>
      </c>
      <c r="N23" s="25">
        <f>[2]t_aea_biombiomassa!M28</f>
        <v>7.3929053959999997</v>
      </c>
      <c r="O23" s="25">
        <f>[2]t_aea_biombiomassa!N28</f>
        <v>10.831415348</v>
      </c>
      <c r="P23" s="25">
        <f>[2]t_aea_biombiomassa!O28</f>
        <v>11.537968739</v>
      </c>
      <c r="Q23" s="25">
        <f>[2]t_aea_biombiomassa!P28</f>
        <v>13.64950441</v>
      </c>
    </row>
    <row r="24" spans="1:17" ht="15" customHeight="1" x14ac:dyDescent="0.3">
      <c r="A24" s="7" t="s">
        <v>28</v>
      </c>
      <c r="B24" s="6" t="s">
        <v>29</v>
      </c>
      <c r="C24" s="25">
        <f>[2]t_aea_biombiomassa!B29</f>
        <v>8.7851502999999997E-2</v>
      </c>
      <c r="D24" s="25">
        <f>[2]t_aea_biombiomassa!C29</f>
        <v>0.465756585</v>
      </c>
      <c r="E24" s="25">
        <f>[2]t_aea_biombiomassa!D29</f>
        <v>0.72997451300000005</v>
      </c>
      <c r="F24" s="25">
        <f>[2]t_aea_biombiomassa!E29</f>
        <v>0.53493013700000003</v>
      </c>
      <c r="G24" s="25">
        <f>[2]t_aea_biombiomassa!F29</f>
        <v>0.61956165399999996</v>
      </c>
      <c r="H24" s="25">
        <f>[2]t_aea_biombiomassa!G29</f>
        <v>0.57612572799999995</v>
      </c>
      <c r="I24" s="25">
        <f>[2]t_aea_biombiomassa!H29</f>
        <v>0.55905878499999995</v>
      </c>
      <c r="J24" s="25">
        <f>[2]t_aea_biombiomassa!I29</f>
        <v>0.47996204999999997</v>
      </c>
      <c r="K24" s="25">
        <f>[2]t_aea_biombiomassa!J29</f>
        <v>0.66724351699999995</v>
      </c>
      <c r="L24" s="25">
        <f>[2]t_aea_biombiomassa!K29</f>
        <v>0.46875594199999998</v>
      </c>
      <c r="M24" s="25">
        <f>[2]t_aea_biombiomassa!L29</f>
        <v>0.72980715200000001</v>
      </c>
      <c r="N24" s="25">
        <f>[2]t_aea_biombiomassa!M29</f>
        <v>0.51819791699999995</v>
      </c>
      <c r="O24" s="25">
        <f>[2]t_aea_biombiomassa!N29</f>
        <v>0.43647496800000002</v>
      </c>
      <c r="P24" s="25">
        <f>[2]t_aea_biombiomassa!O29</f>
        <v>0.56787601899999995</v>
      </c>
      <c r="Q24" s="25">
        <f>[2]t_aea_biombiomassa!P29</f>
        <v>0.61551439299999999</v>
      </c>
    </row>
    <row r="25" spans="1:17" ht="15" customHeight="1" x14ac:dyDescent="0.3">
      <c r="A25" s="7" t="s">
        <v>30</v>
      </c>
      <c r="B25" s="6" t="s">
        <v>31</v>
      </c>
      <c r="C25" s="25">
        <f>[2]t_aea_biombiomassa!B30</f>
        <v>6.4923816999999995E-2</v>
      </c>
      <c r="D25" s="25">
        <f>[2]t_aea_biombiomassa!C30</f>
        <v>0.82983420799999996</v>
      </c>
      <c r="E25" s="25">
        <f>[2]t_aea_biombiomassa!D30</f>
        <v>1.3880055090000001</v>
      </c>
      <c r="F25" s="25">
        <f>[2]t_aea_biombiomassa!E30</f>
        <v>1.0652141500000001</v>
      </c>
      <c r="G25" s="25">
        <f>[2]t_aea_biombiomassa!F30</f>
        <v>1.0778880289999999</v>
      </c>
      <c r="H25" s="25">
        <f>[2]t_aea_biombiomassa!G30</f>
        <v>0.99587637500000004</v>
      </c>
      <c r="I25" s="25">
        <f>[2]t_aea_biombiomassa!H30</f>
        <v>1.050032707</v>
      </c>
      <c r="J25" s="25">
        <f>[2]t_aea_biombiomassa!I30</f>
        <v>0.69986453199999998</v>
      </c>
      <c r="K25" s="25">
        <f>[2]t_aea_biombiomassa!J30</f>
        <v>0.90075146800000006</v>
      </c>
      <c r="L25" s="25">
        <f>[2]t_aea_biombiomassa!K30</f>
        <v>0.77921656699999997</v>
      </c>
      <c r="M25" s="25">
        <f>[2]t_aea_biombiomassa!L30</f>
        <v>1.0010422539999999</v>
      </c>
      <c r="N25" s="25">
        <f>[2]t_aea_biombiomassa!M30</f>
        <v>0.81576996800000001</v>
      </c>
      <c r="O25" s="25">
        <f>[2]t_aea_biombiomassa!N30</f>
        <v>1.0001971890000001</v>
      </c>
      <c r="P25" s="25">
        <f>[2]t_aea_biombiomassa!O30</f>
        <v>1.086868782</v>
      </c>
      <c r="Q25" s="25">
        <f>[2]t_aea_biombiomassa!P30</f>
        <v>1.1464934790000001</v>
      </c>
    </row>
    <row r="26" spans="1:17" ht="15" customHeight="1" x14ac:dyDescent="0.3">
      <c r="A26" s="7" t="s">
        <v>32</v>
      </c>
      <c r="B26" s="6" t="s">
        <v>33</v>
      </c>
      <c r="C26" s="25">
        <f>[2]t_aea_biombiomassa!B31</f>
        <v>0.16716874500000001</v>
      </c>
      <c r="D26" s="25">
        <f>[2]t_aea_biombiomassa!C31</f>
        <v>1.5648680829999999</v>
      </c>
      <c r="E26" s="25">
        <f>[2]t_aea_biombiomassa!D31</f>
        <v>2.8041562569999998</v>
      </c>
      <c r="F26" s="25">
        <f>[2]t_aea_biombiomassa!E31</f>
        <v>2.3848330660000001</v>
      </c>
      <c r="G26" s="25">
        <f>[2]t_aea_biombiomassa!F31</f>
        <v>2.4933780799999998</v>
      </c>
      <c r="H26" s="25">
        <f>[2]t_aea_biombiomassa!G31</f>
        <v>2.4709999530000002</v>
      </c>
      <c r="I26" s="25">
        <f>[2]t_aea_biombiomassa!H31</f>
        <v>2.5346803489999998</v>
      </c>
      <c r="J26" s="25">
        <f>[2]t_aea_biombiomassa!I31</f>
        <v>1.890926973</v>
      </c>
      <c r="K26" s="25">
        <f>[2]t_aea_biombiomassa!J31</f>
        <v>2.6642835210000002</v>
      </c>
      <c r="L26" s="25">
        <f>[2]t_aea_biombiomassa!K31</f>
        <v>2.2492961130000002</v>
      </c>
      <c r="M26" s="25">
        <f>[2]t_aea_biombiomassa!L31</f>
        <v>3.0053382960000001</v>
      </c>
      <c r="N26" s="25">
        <f>[2]t_aea_biombiomassa!M31</f>
        <v>2.4133690369999998</v>
      </c>
      <c r="O26" s="25">
        <f>[2]t_aea_biombiomassa!N31</f>
        <v>2.7430634220000001</v>
      </c>
      <c r="P26" s="25">
        <f>[2]t_aea_biombiomassa!O31</f>
        <v>3.7206533080000002</v>
      </c>
      <c r="Q26" s="25">
        <f>[2]t_aea_biombiomassa!P31</f>
        <v>4.9258585090000002</v>
      </c>
    </row>
    <row r="27" spans="1:17" ht="15" customHeight="1" x14ac:dyDescent="0.3">
      <c r="A27" s="7" t="s">
        <v>34</v>
      </c>
      <c r="B27" s="6"/>
      <c r="C27" s="25">
        <f>[2]t_aea_biombiomassa!B32</f>
        <v>0.19596831200000001</v>
      </c>
      <c r="D27" s="25">
        <f>[2]t_aea_biombiomassa!C32</f>
        <v>1.407691107</v>
      </c>
      <c r="E27" s="25">
        <f>[2]t_aea_biombiomassa!D32</f>
        <v>2.2553741490000001</v>
      </c>
      <c r="F27" s="25">
        <f>[2]t_aea_biombiomassa!E32</f>
        <v>1.7360656940000001</v>
      </c>
      <c r="G27" s="25">
        <f>[2]t_aea_biombiomassa!F32</f>
        <v>1.819450521</v>
      </c>
      <c r="H27" s="25">
        <f>[2]t_aea_biombiomassa!G32</f>
        <v>1.7424326130000001</v>
      </c>
      <c r="I27" s="25">
        <f>[2]t_aea_biombiomassa!H32</f>
        <v>1.617604636</v>
      </c>
      <c r="J27" s="25">
        <f>[2]t_aea_biombiomassa!I32</f>
        <v>1.1854977870000001</v>
      </c>
      <c r="K27" s="25">
        <f>[2]t_aea_biombiomassa!J32</f>
        <v>1.580963777</v>
      </c>
      <c r="L27" s="25">
        <f>[2]t_aea_biombiomassa!K32</f>
        <v>1.3703243839999999</v>
      </c>
      <c r="M27" s="25">
        <f>[2]t_aea_biombiomassa!L32</f>
        <v>2.0354269770000002</v>
      </c>
      <c r="N27" s="25">
        <f>[2]t_aea_biombiomassa!M32</f>
        <v>1.75182342</v>
      </c>
      <c r="O27" s="25">
        <f>[2]t_aea_biombiomassa!N32</f>
        <v>1.951788794</v>
      </c>
      <c r="P27" s="25">
        <f>[2]t_aea_biombiomassa!O32</f>
        <v>1.9135621700000001</v>
      </c>
      <c r="Q27" s="25">
        <f>[2]t_aea_biombiomassa!P32</f>
        <v>2.107628101</v>
      </c>
    </row>
    <row r="28" spans="1:17" ht="15" customHeight="1" x14ac:dyDescent="0.3">
      <c r="A28" s="6" t="s">
        <v>35</v>
      </c>
      <c r="B28" s="6" t="s">
        <v>36</v>
      </c>
      <c r="C28" s="25">
        <f>[2]t_aea_biombiomassa!B33</f>
        <v>0.17305014199999999</v>
      </c>
      <c r="D28" s="25">
        <f>[2]t_aea_biombiomassa!C33</f>
        <v>1.261586705</v>
      </c>
      <c r="E28" s="25">
        <f>[2]t_aea_biombiomassa!D33</f>
        <v>2.0423120749999999</v>
      </c>
      <c r="F28" s="25">
        <f>[2]t_aea_biombiomassa!E33</f>
        <v>1.5188430100000001</v>
      </c>
      <c r="G28" s="25">
        <f>[2]t_aea_biombiomassa!F33</f>
        <v>1.5891496270000001</v>
      </c>
      <c r="H28" s="25">
        <f>[2]t_aea_biombiomassa!G33</f>
        <v>1.563847539</v>
      </c>
      <c r="I28" s="25">
        <f>[2]t_aea_biombiomassa!H33</f>
        <v>1.4523008909999999</v>
      </c>
      <c r="J28" s="25">
        <f>[2]t_aea_biombiomassa!I33</f>
        <v>1.0555466920000001</v>
      </c>
      <c r="K28" s="25">
        <f>[2]t_aea_biombiomassa!J33</f>
        <v>1.4060061500000001</v>
      </c>
      <c r="L28" s="25">
        <f>[2]t_aea_biombiomassa!K33</f>
        <v>1.2319350170000001</v>
      </c>
      <c r="M28" s="25">
        <f>[2]t_aea_biombiomassa!L33</f>
        <v>1.8700196570000001</v>
      </c>
      <c r="N28" s="25">
        <f>[2]t_aea_biombiomassa!M33</f>
        <v>1.6174458089999999</v>
      </c>
      <c r="O28" s="25">
        <f>[2]t_aea_biombiomassa!N33</f>
        <v>1.814838626</v>
      </c>
      <c r="P28" s="25">
        <f>[2]t_aea_biombiomassa!O33</f>
        <v>1.766121289</v>
      </c>
      <c r="Q28" s="25">
        <f>[2]t_aea_biombiomassa!P33</f>
        <v>1.947672072</v>
      </c>
    </row>
    <row r="29" spans="1:17" ht="15" customHeight="1" x14ac:dyDescent="0.3">
      <c r="A29" s="6" t="s">
        <v>37</v>
      </c>
      <c r="B29" s="6" t="s">
        <v>38</v>
      </c>
      <c r="C29" s="25">
        <f>[2]t_aea_biombiomassa!B34</f>
        <v>2.2918170000000002E-2</v>
      </c>
      <c r="D29" s="25">
        <f>[2]t_aea_biombiomassa!C34</f>
        <v>0.14610440199999999</v>
      </c>
      <c r="E29" s="25">
        <f>[2]t_aea_biombiomassa!D34</f>
        <v>0.21306207399999999</v>
      </c>
      <c r="F29" s="25">
        <f>[2]t_aea_biombiomassa!E34</f>
        <v>0.217222683</v>
      </c>
      <c r="G29" s="25">
        <f>[2]t_aea_biombiomassa!F34</f>
        <v>0.23030089400000001</v>
      </c>
      <c r="H29" s="25">
        <f>[2]t_aea_biombiomassa!G34</f>
        <v>0.17858507500000001</v>
      </c>
      <c r="I29" s="25">
        <f>[2]t_aea_biombiomassa!H34</f>
        <v>0.165303746</v>
      </c>
      <c r="J29" s="25">
        <f>[2]t_aea_biombiomassa!I34</f>
        <v>0.12995109499999999</v>
      </c>
      <c r="K29" s="25">
        <f>[2]t_aea_biombiomassa!J34</f>
        <v>0.174957627</v>
      </c>
      <c r="L29" s="25">
        <f>[2]t_aea_biombiomassa!K34</f>
        <v>0.13838936700000001</v>
      </c>
      <c r="M29" s="25">
        <f>[2]t_aea_biombiomassa!L34</f>
        <v>0.16540732</v>
      </c>
      <c r="N29" s="25">
        <f>[2]t_aea_biombiomassa!M34</f>
        <v>0.13437761100000001</v>
      </c>
      <c r="O29" s="25">
        <f>[2]t_aea_biombiomassa!N34</f>
        <v>0.13695016800000001</v>
      </c>
      <c r="P29" s="25">
        <f>[2]t_aea_biombiomassa!O34</f>
        <v>0.147440882</v>
      </c>
      <c r="Q29" s="25">
        <f>[2]t_aea_biombiomassa!P34</f>
        <v>0.159956028</v>
      </c>
    </row>
    <row r="30" spans="1:17" ht="15" customHeight="1" x14ac:dyDescent="0.3">
      <c r="A30" s="7" t="s">
        <v>39</v>
      </c>
      <c r="B30" s="6"/>
      <c r="C30" s="25">
        <f>[2]t_aea_biombiomassa!B35</f>
        <v>44.278944703000001</v>
      </c>
      <c r="D30" s="25">
        <f>[2]t_aea_biombiomassa!C35</f>
        <v>29.171918082000001</v>
      </c>
      <c r="E30" s="25">
        <f>[2]t_aea_biombiomassa!D35</f>
        <v>49.334072497000001</v>
      </c>
      <c r="F30" s="25">
        <f>[2]t_aea_biombiomassa!E35</f>
        <v>53.608029760999997</v>
      </c>
      <c r="G30" s="25">
        <f>[2]t_aea_biombiomassa!F35</f>
        <v>45.287387113999998</v>
      </c>
      <c r="H30" s="25">
        <f>[2]t_aea_biombiomassa!G35</f>
        <v>43.831150678</v>
      </c>
      <c r="I30" s="25">
        <f>[2]t_aea_biombiomassa!H35</f>
        <v>44.743467938000002</v>
      </c>
      <c r="J30" s="25">
        <f>[2]t_aea_biombiomassa!I35</f>
        <v>42.907045216999997</v>
      </c>
      <c r="K30" s="25">
        <f>[2]t_aea_biombiomassa!J35</f>
        <v>50.312360503000001</v>
      </c>
      <c r="L30" s="25">
        <f>[2]t_aea_biombiomassa!K35</f>
        <v>50.111633259999998</v>
      </c>
      <c r="M30" s="25">
        <f>[2]t_aea_biombiomassa!L35</f>
        <v>54.244071206999998</v>
      </c>
      <c r="N30" s="25">
        <f>[2]t_aea_biombiomassa!M35</f>
        <v>45.332439772000001</v>
      </c>
      <c r="O30" s="25">
        <f>[2]t_aea_biombiomassa!N35</f>
        <v>72.259682749999996</v>
      </c>
      <c r="P30" s="25">
        <f>[2]t_aea_biombiomassa!O35</f>
        <v>36.093497628000001</v>
      </c>
      <c r="Q30" s="25">
        <f>[2]t_aea_biombiomassa!P35</f>
        <v>56.233153229999999</v>
      </c>
    </row>
    <row r="31" spans="1:17" ht="15" customHeight="1" x14ac:dyDescent="0.3">
      <c r="A31" s="6" t="s">
        <v>40</v>
      </c>
      <c r="B31" s="6" t="s">
        <v>41</v>
      </c>
      <c r="C31" s="25">
        <f>[2]t_aea_biombiomassa!B36</f>
        <v>44.254818557</v>
      </c>
      <c r="D31" s="25">
        <f>[2]t_aea_biombiomassa!C36</f>
        <v>28.323025706999999</v>
      </c>
      <c r="E31" s="25">
        <f>[2]t_aea_biombiomassa!D36</f>
        <v>47.582690073999999</v>
      </c>
      <c r="F31" s="25">
        <f>[2]t_aea_biombiomassa!E36</f>
        <v>51.907481914999998</v>
      </c>
      <c r="G31" s="25">
        <f>[2]t_aea_biombiomassa!F36</f>
        <v>43.478173329000001</v>
      </c>
      <c r="H31" s="25">
        <f>[2]t_aea_biombiomassa!G36</f>
        <v>41.939840764000003</v>
      </c>
      <c r="I31" s="25">
        <f>[2]t_aea_biombiomassa!H36</f>
        <v>42.343174863000002</v>
      </c>
      <c r="J31" s="25">
        <f>[2]t_aea_biombiomassa!I36</f>
        <v>41.321657553999998</v>
      </c>
      <c r="K31" s="25">
        <f>[2]t_aea_biombiomassa!J36</f>
        <v>47.484964153</v>
      </c>
      <c r="L31" s="25">
        <f>[2]t_aea_biombiomassa!K36</f>
        <v>47.286911308000001</v>
      </c>
      <c r="M31" s="25">
        <f>[2]t_aea_biombiomassa!L36</f>
        <v>51.030188062999997</v>
      </c>
      <c r="N31" s="25">
        <f>[2]t_aea_biombiomassa!M36</f>
        <v>41.859524315999998</v>
      </c>
      <c r="O31" s="25">
        <f>[2]t_aea_biombiomassa!N36</f>
        <v>67.130438948000005</v>
      </c>
      <c r="P31" s="25">
        <f>[2]t_aea_biombiomassa!O36</f>
        <v>30.883480368000001</v>
      </c>
      <c r="Q31" s="25">
        <f>[2]t_aea_biombiomassa!P36</f>
        <v>50.502226622000002</v>
      </c>
    </row>
    <row r="32" spans="1:17" ht="15" customHeight="1" x14ac:dyDescent="0.3">
      <c r="A32" s="6" t="s">
        <v>42</v>
      </c>
      <c r="B32" s="6" t="s">
        <v>43</v>
      </c>
      <c r="C32" s="25">
        <f>[2]t_aea_biombiomassa!B37</f>
        <v>2.4126146000000001E-2</v>
      </c>
      <c r="D32" s="25">
        <f>[2]t_aea_biombiomassa!C37</f>
        <v>0.84889237500000003</v>
      </c>
      <c r="E32" s="25">
        <f>[2]t_aea_biombiomassa!D37</f>
        <v>1.7513824229999999</v>
      </c>
      <c r="F32" s="25">
        <f>[2]t_aea_biombiomassa!E37</f>
        <v>1.7005478460000001</v>
      </c>
      <c r="G32" s="25">
        <f>[2]t_aea_biombiomassa!F37</f>
        <v>1.809213784</v>
      </c>
      <c r="H32" s="25">
        <f>[2]t_aea_biombiomassa!G37</f>
        <v>1.891309914</v>
      </c>
      <c r="I32" s="25">
        <f>[2]t_aea_biombiomassa!H37</f>
        <v>2.400293075</v>
      </c>
      <c r="J32" s="25">
        <f>[2]t_aea_biombiomassa!I37</f>
        <v>1.585387662</v>
      </c>
      <c r="K32" s="25">
        <f>[2]t_aea_biombiomassa!J37</f>
        <v>2.8273963499999999</v>
      </c>
      <c r="L32" s="25">
        <f>[2]t_aea_biombiomassa!K37</f>
        <v>2.8247219530000001</v>
      </c>
      <c r="M32" s="25">
        <f>[2]t_aea_biombiomassa!L37</f>
        <v>3.213883144</v>
      </c>
      <c r="N32" s="25">
        <f>[2]t_aea_biombiomassa!M37</f>
        <v>3.472915457</v>
      </c>
      <c r="O32" s="25">
        <f>[2]t_aea_biombiomassa!N37</f>
        <v>5.1292438020000004</v>
      </c>
      <c r="P32" s="25">
        <f>[2]t_aea_biombiomassa!O37</f>
        <v>5.2100172599999999</v>
      </c>
      <c r="Q32" s="25">
        <f>[2]t_aea_biombiomassa!P37</f>
        <v>5.7309266079999999</v>
      </c>
    </row>
    <row r="33" spans="1:17" ht="15" customHeight="1" x14ac:dyDescent="0.3">
      <c r="A33" s="6" t="s">
        <v>44</v>
      </c>
      <c r="B33" s="6" t="s">
        <v>45</v>
      </c>
      <c r="C33" s="25">
        <f>[2]t_aea_biombiomassa!B38</f>
        <v>3726.2697959980001</v>
      </c>
      <c r="D33" s="25">
        <f>[2]t_aea_biombiomassa!C38</f>
        <v>4261.14433164</v>
      </c>
      <c r="E33" s="25">
        <f>[2]t_aea_biombiomassa!D38</f>
        <v>4617.3057954610003</v>
      </c>
      <c r="F33" s="25">
        <f>[2]t_aea_biombiomassa!E38</f>
        <v>4812.4650878379998</v>
      </c>
      <c r="G33" s="25">
        <f>[2]t_aea_biombiomassa!F38</f>
        <v>5346.5422428539996</v>
      </c>
      <c r="H33" s="25">
        <f>[2]t_aea_biombiomassa!G38</f>
        <v>5398.9683395350003</v>
      </c>
      <c r="I33" s="25">
        <f>[2]t_aea_biombiomassa!H38</f>
        <v>4287.0545318249997</v>
      </c>
      <c r="J33" s="25">
        <f>[2]t_aea_biombiomassa!I38</f>
        <v>5343.2371752540002</v>
      </c>
      <c r="K33" s="25">
        <f>[2]t_aea_biombiomassa!J38</f>
        <v>5193.0298277080001</v>
      </c>
      <c r="L33" s="25">
        <f>[2]t_aea_biombiomassa!K38</f>
        <v>5378.8995090799999</v>
      </c>
      <c r="M33" s="25">
        <f>[2]t_aea_biombiomassa!L38</f>
        <v>5118.4655859240002</v>
      </c>
      <c r="N33" s="25">
        <f>[2]t_aea_biombiomassa!M38</f>
        <v>4965.1472767550003</v>
      </c>
      <c r="O33" s="25">
        <f>[2]t_aea_biombiomassa!N38</f>
        <v>4873.2157330689997</v>
      </c>
      <c r="P33" s="25">
        <f>[2]t_aea_biombiomassa!O38</f>
        <v>4450.4912348839998</v>
      </c>
      <c r="Q33" s="25">
        <f>[2]t_aea_biombiomassa!P38</f>
        <v>4323.4134553559998</v>
      </c>
    </row>
    <row r="34" spans="1:17" ht="15" customHeight="1" x14ac:dyDescent="0.3">
      <c r="A34" s="6" t="s">
        <v>46</v>
      </c>
      <c r="B34" s="6"/>
      <c r="C34" s="25">
        <f>[2]t_aea_biombiomassa!B39</f>
        <v>0.36745338</v>
      </c>
      <c r="D34" s="25">
        <f>[2]t_aea_biombiomassa!C39</f>
        <v>4.0456288369999998</v>
      </c>
      <c r="E34" s="25">
        <f>[2]t_aea_biombiomassa!D39</f>
        <v>10.526195378000001</v>
      </c>
      <c r="F34" s="25">
        <f>[2]t_aea_biombiomassa!E39</f>
        <v>41.957221891000003</v>
      </c>
      <c r="G34" s="25">
        <f>[2]t_aea_biombiomassa!F39</f>
        <v>95.804709170999999</v>
      </c>
      <c r="H34" s="25">
        <f>[2]t_aea_biombiomassa!G39</f>
        <v>125.057828711</v>
      </c>
      <c r="I34" s="25">
        <f>[2]t_aea_biombiomassa!H39</f>
        <v>147.95436754100001</v>
      </c>
      <c r="J34" s="25">
        <f>[2]t_aea_biombiomassa!I39</f>
        <v>173.561507003</v>
      </c>
      <c r="K34" s="25">
        <f>[2]t_aea_biombiomassa!J39</f>
        <v>165.149483304</v>
      </c>
      <c r="L34" s="25">
        <f>[2]t_aea_biombiomassa!K39</f>
        <v>160.42335746699999</v>
      </c>
      <c r="M34" s="25">
        <f>[2]t_aea_biombiomassa!L39</f>
        <v>145.71133706099999</v>
      </c>
      <c r="N34" s="25">
        <f>[2]t_aea_biombiomassa!M39</f>
        <v>150.148701281</v>
      </c>
      <c r="O34" s="25">
        <f>[2]t_aea_biombiomassa!N39</f>
        <v>150.08984937400001</v>
      </c>
      <c r="P34" s="25">
        <f>[2]t_aea_biombiomassa!O39</f>
        <v>175.7633501</v>
      </c>
      <c r="Q34" s="25">
        <f>[2]t_aea_biombiomassa!P39</f>
        <v>189.08350109</v>
      </c>
    </row>
    <row r="35" spans="1:17" ht="15" customHeight="1" x14ac:dyDescent="0.3">
      <c r="A35" s="6" t="s">
        <v>47</v>
      </c>
      <c r="B35" s="6" t="s">
        <v>48</v>
      </c>
      <c r="C35" s="25">
        <f>[2]t_aea_biombiomassa!B40</f>
        <v>1.4213544999999999E-2</v>
      </c>
      <c r="D35" s="25">
        <f>[2]t_aea_biombiomassa!C40</f>
        <v>0.56169400000000003</v>
      </c>
      <c r="E35" s="25">
        <f>[2]t_aea_biombiomassa!D40</f>
        <v>1.5380942580000001</v>
      </c>
      <c r="F35" s="25">
        <f>[2]t_aea_biombiomassa!E40</f>
        <v>1.4501825660000001</v>
      </c>
      <c r="G35" s="25">
        <f>[2]t_aea_biombiomassa!F40</f>
        <v>1.6385692380000001</v>
      </c>
      <c r="H35" s="25">
        <f>[2]t_aea_biombiomassa!G40</f>
        <v>1.8583709719999999</v>
      </c>
      <c r="I35" s="25">
        <f>[2]t_aea_biombiomassa!H40</f>
        <v>1.967723763</v>
      </c>
      <c r="J35" s="25">
        <f>[2]t_aea_biombiomassa!I40</f>
        <v>1.2407054959999999</v>
      </c>
      <c r="K35" s="25">
        <f>[2]t_aea_biombiomassa!J40</f>
        <v>1.938208801</v>
      </c>
      <c r="L35" s="25">
        <f>[2]t_aea_biombiomassa!K40</f>
        <v>2.1646263120000002</v>
      </c>
      <c r="M35" s="25">
        <f>[2]t_aea_biombiomassa!L40</f>
        <v>1.541921587</v>
      </c>
      <c r="N35" s="25">
        <f>[2]t_aea_biombiomassa!M40</f>
        <v>1.556709178</v>
      </c>
      <c r="O35" s="25">
        <f>[2]t_aea_biombiomassa!N40</f>
        <v>2.595505948</v>
      </c>
      <c r="P35" s="25">
        <f>[2]t_aea_biombiomassa!O40</f>
        <v>5.2320320139999996</v>
      </c>
      <c r="Q35" s="25">
        <f>[2]t_aea_biombiomassa!P40</f>
        <v>6.1951742879999996</v>
      </c>
    </row>
    <row r="36" spans="1:17" ht="15" customHeight="1" x14ac:dyDescent="0.3">
      <c r="A36" s="6" t="s">
        <v>49</v>
      </c>
      <c r="B36" s="6" t="s">
        <v>50</v>
      </c>
      <c r="C36" s="25">
        <f>[2]t_aea_biombiomassa!B41</f>
        <v>0.353239835</v>
      </c>
      <c r="D36" s="25">
        <f>[2]t_aea_biombiomassa!C41</f>
        <v>3.4839348380000001</v>
      </c>
      <c r="E36" s="25">
        <f>[2]t_aea_biombiomassa!D41</f>
        <v>8.9881011199999996</v>
      </c>
      <c r="F36" s="25">
        <f>[2]t_aea_biombiomassa!E41</f>
        <v>40.507039325000001</v>
      </c>
      <c r="G36" s="25">
        <f>[2]t_aea_biombiomassa!F41</f>
        <v>94.166139932999997</v>
      </c>
      <c r="H36" s="25">
        <f>[2]t_aea_biombiomassa!G41</f>
        <v>123.199457739</v>
      </c>
      <c r="I36" s="25">
        <f>[2]t_aea_biombiomassa!H41</f>
        <v>145.98664377899999</v>
      </c>
      <c r="J36" s="25">
        <f>[2]t_aea_biombiomassa!I41</f>
        <v>172.320801507</v>
      </c>
      <c r="K36" s="25">
        <f>[2]t_aea_biombiomassa!J41</f>
        <v>163.21127450399999</v>
      </c>
      <c r="L36" s="25">
        <f>[2]t_aea_biombiomassa!K41</f>
        <v>158.258731154</v>
      </c>
      <c r="M36" s="25">
        <f>[2]t_aea_biombiomassa!L41</f>
        <v>144.16941547299999</v>
      </c>
      <c r="N36" s="25">
        <f>[2]t_aea_biombiomassa!M41</f>
        <v>148.591992103</v>
      </c>
      <c r="O36" s="25">
        <f>[2]t_aea_biombiomassa!N41</f>
        <v>147.494343426</v>
      </c>
      <c r="P36" s="25">
        <f>[2]t_aea_biombiomassa!O41</f>
        <v>170.531318086</v>
      </c>
      <c r="Q36" s="25">
        <f>[2]t_aea_biombiomassa!P41</f>
        <v>182.88832680199999</v>
      </c>
    </row>
    <row r="37" spans="1:17" ht="15" customHeight="1" x14ac:dyDescent="0.3">
      <c r="A37" s="6" t="s">
        <v>51</v>
      </c>
      <c r="B37" s="6" t="s">
        <v>52</v>
      </c>
      <c r="C37" s="25">
        <f>[2]t_aea_biombiomassa!B42</f>
        <v>261.08528597399999</v>
      </c>
      <c r="D37" s="25">
        <f>[2]t_aea_biombiomassa!C42</f>
        <v>297.59509286999997</v>
      </c>
      <c r="E37" s="25">
        <f>[2]t_aea_biombiomassa!D42</f>
        <v>322.94483841200002</v>
      </c>
      <c r="F37" s="25">
        <f>[2]t_aea_biombiomassa!E42</f>
        <v>280.19922454499999</v>
      </c>
      <c r="G37" s="25">
        <f>[2]t_aea_biombiomassa!F42</f>
        <v>285.459826099</v>
      </c>
      <c r="H37" s="25">
        <f>[2]t_aea_biombiomassa!G42</f>
        <v>285.916941796</v>
      </c>
      <c r="I37" s="25">
        <f>[2]t_aea_biombiomassa!H42</f>
        <v>295.49328928</v>
      </c>
      <c r="J37" s="25">
        <f>[2]t_aea_biombiomassa!I42</f>
        <v>274.853262992</v>
      </c>
      <c r="K37" s="25">
        <f>[2]t_aea_biombiomassa!J42</f>
        <v>326.25909312499999</v>
      </c>
      <c r="L37" s="25">
        <f>[2]t_aea_biombiomassa!K42</f>
        <v>340.25278501000003</v>
      </c>
      <c r="M37" s="25">
        <f>[2]t_aea_biombiomassa!L42</f>
        <v>317.36020913999999</v>
      </c>
      <c r="N37" s="25">
        <f>[2]t_aea_biombiomassa!M42</f>
        <v>335.02369890900002</v>
      </c>
      <c r="O37" s="25">
        <f>[2]t_aea_biombiomassa!N42</f>
        <v>454.73091271700002</v>
      </c>
      <c r="P37" s="25">
        <f>[2]t_aea_biombiomassa!O42</f>
        <v>388.87757680200002</v>
      </c>
      <c r="Q37" s="25">
        <f>[2]t_aea_biombiomassa!P42</f>
        <v>494.381910167</v>
      </c>
    </row>
    <row r="38" spans="1:17" ht="15" customHeight="1" x14ac:dyDescent="0.3">
      <c r="A38" s="6" t="s">
        <v>53</v>
      </c>
      <c r="B38" s="6"/>
      <c r="C38" s="25">
        <f>[2]t_aea_biombiomassa!B43</f>
        <v>8.0480853509999992</v>
      </c>
      <c r="D38" s="25">
        <f>[2]t_aea_biombiomassa!C43</f>
        <v>33.352506441999999</v>
      </c>
      <c r="E38" s="25">
        <f>[2]t_aea_biombiomassa!D43</f>
        <v>70.736301717000003</v>
      </c>
      <c r="F38" s="25">
        <f>[2]t_aea_biombiomassa!E43</f>
        <v>63.694588748000001</v>
      </c>
      <c r="G38" s="25">
        <f>[2]t_aea_biombiomassa!F43</f>
        <v>64.700268192999999</v>
      </c>
      <c r="H38" s="25">
        <f>[2]t_aea_biombiomassa!G43</f>
        <v>65.101130357000002</v>
      </c>
      <c r="I38" s="25">
        <f>[2]t_aea_biombiomassa!H43</f>
        <v>95.874152494000001</v>
      </c>
      <c r="J38" s="25">
        <f>[2]t_aea_biombiomassa!I43</f>
        <v>56.723945461</v>
      </c>
      <c r="K38" s="25">
        <f>[2]t_aea_biombiomassa!J43</f>
        <v>87.938519783000004</v>
      </c>
      <c r="L38" s="25">
        <f>[2]t_aea_biombiomassa!K43</f>
        <v>90.776506972999996</v>
      </c>
      <c r="M38" s="25">
        <f>[2]t_aea_biombiomassa!L43</f>
        <v>87.357481737000001</v>
      </c>
      <c r="N38" s="25">
        <f>[2]t_aea_biombiomassa!M43</f>
        <v>76.350088572999994</v>
      </c>
      <c r="O38" s="25">
        <f>[2]t_aea_biombiomassa!N43</f>
        <v>115.491721615</v>
      </c>
      <c r="P38" s="25">
        <f>[2]t_aea_biombiomassa!O43</f>
        <v>109.089460579</v>
      </c>
      <c r="Q38" s="25">
        <f>[2]t_aea_biombiomassa!P43</f>
        <v>115.59463021099999</v>
      </c>
    </row>
    <row r="39" spans="1:17" ht="15" customHeight="1" x14ac:dyDescent="0.3">
      <c r="A39" s="6" t="s">
        <v>54</v>
      </c>
      <c r="B39" s="6" t="s">
        <v>55</v>
      </c>
      <c r="C39" s="25">
        <f>[2]t_aea_biombiomassa!B44</f>
        <v>0.47373493500000002</v>
      </c>
      <c r="D39" s="25">
        <f>[2]t_aea_biombiomassa!C44</f>
        <v>4.5192714670000003</v>
      </c>
      <c r="E39" s="25">
        <f>[2]t_aea_biombiomassa!D44</f>
        <v>11.311398125</v>
      </c>
      <c r="F39" s="25">
        <f>[2]t_aea_biombiomassa!E44</f>
        <v>11.172843693000001</v>
      </c>
      <c r="G39" s="25">
        <f>[2]t_aea_biombiomassa!F44</f>
        <v>11.699443294</v>
      </c>
      <c r="H39" s="25">
        <f>[2]t_aea_biombiomassa!G44</f>
        <v>12.162758189</v>
      </c>
      <c r="I39" s="25">
        <f>[2]t_aea_biombiomassa!H44</f>
        <v>17.032352777</v>
      </c>
      <c r="J39" s="25">
        <f>[2]t_aea_biombiomassa!I44</f>
        <v>10.391985791</v>
      </c>
      <c r="K39" s="25">
        <f>[2]t_aea_biombiomassa!J44</f>
        <v>17.262240678000001</v>
      </c>
      <c r="L39" s="25">
        <f>[2]t_aea_biombiomassa!K44</f>
        <v>18.470389110999999</v>
      </c>
      <c r="M39" s="25">
        <f>[2]t_aea_biombiomassa!L44</f>
        <v>18.877262654999999</v>
      </c>
      <c r="N39" s="25">
        <f>[2]t_aea_biombiomassa!M44</f>
        <v>17.772364487000001</v>
      </c>
      <c r="O39" s="25">
        <f>[2]t_aea_biombiomassa!N44</f>
        <v>24.716217896</v>
      </c>
      <c r="P39" s="25">
        <f>[2]t_aea_biombiomassa!O44</f>
        <v>23.225726491</v>
      </c>
      <c r="Q39" s="25">
        <f>[2]t_aea_biombiomassa!P44</f>
        <v>25.148676851000001</v>
      </c>
    </row>
    <row r="40" spans="1:17" ht="15" customHeight="1" x14ac:dyDescent="0.3">
      <c r="A40" s="6" t="s">
        <v>56</v>
      </c>
      <c r="B40" s="6" t="s">
        <v>148</v>
      </c>
      <c r="C40" s="25">
        <f>[2]t_aea_biombiomassa!B45</f>
        <v>5.0883771979999999</v>
      </c>
      <c r="D40" s="25">
        <f>[2]t_aea_biombiomassa!C45</f>
        <v>18.792641304</v>
      </c>
      <c r="E40" s="25">
        <f>[2]t_aea_biombiomassa!D45</f>
        <v>38.699036047</v>
      </c>
      <c r="F40" s="25">
        <f>[2]t_aea_biombiomassa!E45</f>
        <v>31.910302506000001</v>
      </c>
      <c r="G40" s="25">
        <f>[2]t_aea_biombiomassa!F45</f>
        <v>32.240278691</v>
      </c>
      <c r="H40" s="25">
        <f>[2]t_aea_biombiomassa!G45</f>
        <v>31.888167944999999</v>
      </c>
      <c r="I40" s="25">
        <f>[2]t_aea_biombiomassa!H45</f>
        <v>43.375553871999998</v>
      </c>
      <c r="J40" s="25">
        <f>[2]t_aea_biombiomassa!I45</f>
        <v>24.593106727999999</v>
      </c>
      <c r="K40" s="25">
        <f>[2]t_aea_biombiomassa!J45</f>
        <v>40.678432309999998</v>
      </c>
      <c r="L40" s="25">
        <f>[2]t_aea_biombiomassa!K45</f>
        <v>40.002832505999997</v>
      </c>
      <c r="M40" s="25">
        <f>[2]t_aea_biombiomassa!L45</f>
        <v>39.295574062</v>
      </c>
      <c r="N40" s="25">
        <f>[2]t_aea_biombiomassa!M45</f>
        <v>37.109766724000004</v>
      </c>
      <c r="O40" s="25">
        <f>[2]t_aea_biombiomassa!N45</f>
        <v>58.854797398000002</v>
      </c>
      <c r="P40" s="25">
        <f>[2]t_aea_biombiomassa!O45</f>
        <v>54.985264710999999</v>
      </c>
      <c r="Q40" s="25">
        <f>[2]t_aea_biombiomassa!P45</f>
        <v>57.953106822999999</v>
      </c>
    </row>
    <row r="41" spans="1:17" ht="15" customHeight="1" x14ac:dyDescent="0.3">
      <c r="A41" s="6" t="s">
        <v>57</v>
      </c>
      <c r="B41" s="6" t="s">
        <v>149</v>
      </c>
      <c r="C41" s="25">
        <f>[2]t_aea_biombiomassa!B46</f>
        <v>2.4859732179999998</v>
      </c>
      <c r="D41" s="25">
        <f>[2]t_aea_biombiomassa!C46</f>
        <v>10.04059367</v>
      </c>
      <c r="E41" s="25">
        <f>[2]t_aea_biombiomassa!D46</f>
        <v>20.725867545</v>
      </c>
      <c r="F41" s="25">
        <f>[2]t_aea_biombiomassa!E46</f>
        <v>20.611442547999999</v>
      </c>
      <c r="G41" s="25">
        <f>[2]t_aea_biombiomassa!F46</f>
        <v>20.760546208000001</v>
      </c>
      <c r="H41" s="25">
        <f>[2]t_aea_biombiomassa!G46</f>
        <v>21.050204223000001</v>
      </c>
      <c r="I41" s="25">
        <f>[2]t_aea_biombiomassa!H46</f>
        <v>35.466245845000003</v>
      </c>
      <c r="J41" s="25">
        <f>[2]t_aea_biombiomassa!I46</f>
        <v>21.738852942000001</v>
      </c>
      <c r="K41" s="25">
        <f>[2]t_aea_biombiomassa!J46</f>
        <v>29.997846795000001</v>
      </c>
      <c r="L41" s="25">
        <f>[2]t_aea_biombiomassa!K46</f>
        <v>32.303285356000004</v>
      </c>
      <c r="M41" s="25">
        <f>[2]t_aea_biombiomassa!L46</f>
        <v>29.184645020000001</v>
      </c>
      <c r="N41" s="25">
        <f>[2]t_aea_biombiomassa!M46</f>
        <v>21.467957362</v>
      </c>
      <c r="O41" s="25">
        <f>[2]t_aea_biombiomassa!N46</f>
        <v>31.920706321000001</v>
      </c>
      <c r="P41" s="25">
        <f>[2]t_aea_biombiomassa!O46</f>
        <v>30.878469377999998</v>
      </c>
      <c r="Q41" s="25">
        <f>[2]t_aea_biombiomassa!P46</f>
        <v>32.492846536999998</v>
      </c>
    </row>
    <row r="42" spans="1:17" ht="15" customHeight="1" x14ac:dyDescent="0.3">
      <c r="A42" s="6" t="s">
        <v>58</v>
      </c>
      <c r="B42" s="6"/>
      <c r="C42" s="25">
        <f>[2]t_aea_biombiomassa!B47</f>
        <v>1.793413E-3</v>
      </c>
      <c r="D42" s="25">
        <f>[2]t_aea_biombiomassa!C47</f>
        <v>29.598724822000001</v>
      </c>
      <c r="E42" s="25">
        <f>[2]t_aea_biombiomassa!D47</f>
        <v>80.236999960999995</v>
      </c>
      <c r="F42" s="25">
        <f>[2]t_aea_biombiomassa!E47</f>
        <v>75.400492955999994</v>
      </c>
      <c r="G42" s="25">
        <f>[2]t_aea_biombiomassa!F47</f>
        <v>74.338168417000006</v>
      </c>
      <c r="H42" s="25">
        <f>[2]t_aea_biombiomassa!G47</f>
        <v>73.585657968999996</v>
      </c>
      <c r="I42" s="25">
        <f>[2]t_aea_biombiomassa!H47</f>
        <v>94.317454611000002</v>
      </c>
      <c r="J42" s="25">
        <f>[2]t_aea_biombiomassa!I47</f>
        <v>49.729168027</v>
      </c>
      <c r="K42" s="25">
        <f>[2]t_aea_biombiomassa!J47</f>
        <v>91.397098536000001</v>
      </c>
      <c r="L42" s="25">
        <f>[2]t_aea_biombiomassa!K47</f>
        <v>92.928365494000005</v>
      </c>
      <c r="M42" s="25">
        <f>[2]t_aea_biombiomassa!L47</f>
        <v>95.705352039000005</v>
      </c>
      <c r="N42" s="25">
        <f>[2]t_aea_biombiomassa!M47</f>
        <v>101.17841009</v>
      </c>
      <c r="O42" s="25">
        <f>[2]t_aea_biombiomassa!N47</f>
        <v>173.017014741</v>
      </c>
      <c r="P42" s="25">
        <f>[2]t_aea_biombiomassa!O47</f>
        <v>161.09124206300001</v>
      </c>
      <c r="Q42" s="25">
        <f>[2]t_aea_biombiomassa!P47</f>
        <v>171.67123874699999</v>
      </c>
    </row>
    <row r="43" spans="1:17" ht="15" customHeight="1" x14ac:dyDescent="0.3">
      <c r="A43" s="6" t="s">
        <v>59</v>
      </c>
      <c r="B43" s="6" t="s">
        <v>60</v>
      </c>
      <c r="C43" s="25">
        <f>[2]t_aea_biombiomassa!B48</f>
        <v>0</v>
      </c>
      <c r="D43" s="25">
        <f>[2]t_aea_biombiomassa!C48</f>
        <v>26.907041321000001</v>
      </c>
      <c r="E43" s="25">
        <f>[2]t_aea_biombiomassa!D48</f>
        <v>72.945010558000007</v>
      </c>
      <c r="F43" s="25">
        <f>[2]t_aea_biombiomassa!E48</f>
        <v>68.553618108999999</v>
      </c>
      <c r="G43" s="25">
        <f>[2]t_aea_biombiomassa!F48</f>
        <v>68.406319232000001</v>
      </c>
      <c r="H43" s="25">
        <f>[2]t_aea_biombiomassa!G48</f>
        <v>67.735615155999994</v>
      </c>
      <c r="I43" s="25">
        <f>[2]t_aea_biombiomassa!H48</f>
        <v>87.058135413000002</v>
      </c>
      <c r="J43" s="25">
        <f>[2]t_aea_biombiomassa!I48</f>
        <v>45.596433740999998</v>
      </c>
      <c r="K43" s="25">
        <f>[2]t_aea_biombiomassa!J48</f>
        <v>83.631356044</v>
      </c>
      <c r="L43" s="25">
        <f>[2]t_aea_biombiomassa!K48</f>
        <v>84.959571506000003</v>
      </c>
      <c r="M43" s="25">
        <f>[2]t_aea_biombiomassa!L48</f>
        <v>87.590723639999993</v>
      </c>
      <c r="N43" s="25">
        <f>[2]t_aea_biombiomassa!M48</f>
        <v>92.754095508000006</v>
      </c>
      <c r="O43" s="25">
        <f>[2]t_aea_biombiomassa!N48</f>
        <v>159.356471637</v>
      </c>
      <c r="P43" s="25">
        <f>[2]t_aea_biombiomassa!O48</f>
        <v>148.11389370200001</v>
      </c>
      <c r="Q43" s="25">
        <f>[2]t_aea_biombiomassa!P48</f>
        <v>157.71353168300001</v>
      </c>
    </row>
    <row r="44" spans="1:17" ht="15" customHeight="1" x14ac:dyDescent="0.3">
      <c r="A44" s="6" t="s">
        <v>61</v>
      </c>
      <c r="B44" s="6" t="s">
        <v>62</v>
      </c>
      <c r="C44" s="25">
        <f>[2]t_aea_biombiomassa!B49</f>
        <v>0</v>
      </c>
      <c r="D44" s="25">
        <f>[2]t_aea_biombiomassa!C49</f>
        <v>3.808421E-2</v>
      </c>
      <c r="E44" s="25">
        <f>[2]t_aea_biombiomassa!D49</f>
        <v>0.10428546</v>
      </c>
      <c r="F44" s="25">
        <f>[2]t_aea_biombiomassa!E49</f>
        <v>0.104563826</v>
      </c>
      <c r="G44" s="25">
        <f>[2]t_aea_biombiomassa!F49</f>
        <v>0.111365377</v>
      </c>
      <c r="H44" s="25">
        <f>[2]t_aea_biombiomassa!G49</f>
        <v>0.109117556</v>
      </c>
      <c r="I44" s="25">
        <f>[2]t_aea_biombiomassa!H49</f>
        <v>0.15076638000000001</v>
      </c>
      <c r="J44" s="25">
        <f>[2]t_aea_biombiomassa!I49</f>
        <v>6.7643918999999997E-2</v>
      </c>
      <c r="K44" s="25">
        <f>[2]t_aea_biombiomassa!J49</f>
        <v>0.10165832700000001</v>
      </c>
      <c r="L44" s="25">
        <f>[2]t_aea_biombiomassa!K49</f>
        <v>9.7772724000000005E-2</v>
      </c>
      <c r="M44" s="25">
        <f>[2]t_aea_biombiomassa!L49</f>
        <v>9.2528113999999995E-2</v>
      </c>
      <c r="N44" s="25">
        <f>[2]t_aea_biombiomassa!M49</f>
        <v>8.7390461000000003E-2</v>
      </c>
      <c r="O44" s="25">
        <f>[2]t_aea_biombiomassa!N49</f>
        <v>0.123958767</v>
      </c>
      <c r="P44" s="25">
        <f>[2]t_aea_biombiomassa!O49</f>
        <v>0.11293436599999999</v>
      </c>
      <c r="Q44" s="25">
        <f>[2]t_aea_biombiomassa!P49</f>
        <v>0.122582854</v>
      </c>
    </row>
    <row r="45" spans="1:17" ht="15" customHeight="1" x14ac:dyDescent="0.3">
      <c r="A45" s="6" t="s">
        <v>63</v>
      </c>
      <c r="B45" s="6" t="s">
        <v>64</v>
      </c>
      <c r="C45" s="25">
        <f>[2]t_aea_biombiomassa!B50</f>
        <v>0</v>
      </c>
      <c r="D45" s="25">
        <f>[2]t_aea_biombiomassa!C50</f>
        <v>1.8183904000000001E-2</v>
      </c>
      <c r="E45" s="25">
        <f>[2]t_aea_biombiomassa!D50</f>
        <v>4.9051736999999998E-2</v>
      </c>
      <c r="F45" s="25">
        <f>[2]t_aea_biombiomassa!E50</f>
        <v>4.7805304999999999E-2</v>
      </c>
      <c r="G45" s="25">
        <f>[2]t_aea_biombiomassa!F50</f>
        <v>4.2651399E-2</v>
      </c>
      <c r="H45" s="25">
        <f>[2]t_aea_biombiomassa!G50</f>
        <v>3.9923347999999997E-2</v>
      </c>
      <c r="I45" s="25">
        <f>[2]t_aea_biombiomassa!H50</f>
        <v>4.6922476999999997E-2</v>
      </c>
      <c r="J45" s="25">
        <f>[2]t_aea_biombiomassa!I50</f>
        <v>3.0879686E-2</v>
      </c>
      <c r="K45" s="25">
        <f>[2]t_aea_biombiomassa!J50</f>
        <v>4.9803787000000002E-2</v>
      </c>
      <c r="L45" s="25">
        <f>[2]t_aea_biombiomassa!K50</f>
        <v>6.4132819999999993E-2</v>
      </c>
      <c r="M45" s="25">
        <f>[2]t_aea_biombiomassa!L50</f>
        <v>8.7290023999999994E-2</v>
      </c>
      <c r="N45" s="25">
        <f>[2]t_aea_biombiomassa!M50</f>
        <v>6.8700611999999994E-2</v>
      </c>
      <c r="O45" s="25">
        <f>[2]t_aea_biombiomassa!N50</f>
        <v>8.0063193000000005E-2</v>
      </c>
      <c r="P45" s="25">
        <f>[2]t_aea_biombiomassa!O50</f>
        <v>7.4792372999999995E-2</v>
      </c>
      <c r="Q45" s="25">
        <f>[2]t_aea_biombiomassa!P50</f>
        <v>8.3065848999999997E-2</v>
      </c>
    </row>
    <row r="46" spans="1:17" ht="15" customHeight="1" x14ac:dyDescent="0.3">
      <c r="A46" s="6" t="s">
        <v>65</v>
      </c>
      <c r="B46" s="6" t="s">
        <v>66</v>
      </c>
      <c r="C46" s="25">
        <f>[2]t_aea_biombiomassa!B51</f>
        <v>3.4774300000000002E-4</v>
      </c>
      <c r="D46" s="25">
        <f>[2]t_aea_biombiomassa!C51</f>
        <v>1.8596016769999999</v>
      </c>
      <c r="E46" s="25">
        <f>[2]t_aea_biombiomassa!D51</f>
        <v>5.198226945</v>
      </c>
      <c r="F46" s="25">
        <f>[2]t_aea_biombiomassa!E51</f>
        <v>4.9869773970000004</v>
      </c>
      <c r="G46" s="25">
        <f>[2]t_aea_biombiomassa!F51</f>
        <v>4.172836953</v>
      </c>
      <c r="H46" s="25">
        <f>[2]t_aea_biombiomassa!G51</f>
        <v>4.012369777</v>
      </c>
      <c r="I46" s="25">
        <f>[2]t_aea_biombiomassa!H51</f>
        <v>4.7868915769999996</v>
      </c>
      <c r="J46" s="25">
        <f>[2]t_aea_biombiomassa!I51</f>
        <v>2.7175192629999998</v>
      </c>
      <c r="K46" s="25">
        <f>[2]t_aea_biombiomassa!J51</f>
        <v>5.0234787059999997</v>
      </c>
      <c r="L46" s="25">
        <f>[2]t_aea_biombiomassa!K51</f>
        <v>4.9052346919999996</v>
      </c>
      <c r="M46" s="25">
        <f>[2]t_aea_biombiomassa!L51</f>
        <v>4.8919623879999996</v>
      </c>
      <c r="N46" s="25">
        <f>[2]t_aea_biombiomassa!M51</f>
        <v>4.9687750780000002</v>
      </c>
      <c r="O46" s="25">
        <f>[2]t_aea_biombiomassa!N51</f>
        <v>7.7441655410000001</v>
      </c>
      <c r="P46" s="25">
        <f>[2]t_aea_biombiomassa!O51</f>
        <v>7.3770895369999998</v>
      </c>
      <c r="Q46" s="25">
        <f>[2]t_aea_biombiomassa!P51</f>
        <v>7.927926684</v>
      </c>
    </row>
    <row r="47" spans="1:17" ht="15" customHeight="1" x14ac:dyDescent="0.3">
      <c r="A47" s="6" t="s">
        <v>67</v>
      </c>
      <c r="B47" s="6" t="s">
        <v>68</v>
      </c>
      <c r="C47" s="25">
        <f>[2]t_aea_biombiomassa!B52</f>
        <v>1.44567E-3</v>
      </c>
      <c r="D47" s="25">
        <f>[2]t_aea_biombiomassa!C52</f>
        <v>0.77581370999999999</v>
      </c>
      <c r="E47" s="25">
        <f>[2]t_aea_biombiomassa!D52</f>
        <v>1.94042526</v>
      </c>
      <c r="F47" s="25">
        <f>[2]t_aea_biombiomassa!E52</f>
        <v>1.70752832</v>
      </c>
      <c r="G47" s="25">
        <f>[2]t_aea_biombiomassa!F52</f>
        <v>1.6049954550000001</v>
      </c>
      <c r="H47" s="25">
        <f>[2]t_aea_biombiomassa!G52</f>
        <v>1.688632132</v>
      </c>
      <c r="I47" s="25">
        <f>[2]t_aea_biombiomassa!H52</f>
        <v>2.2747387639999999</v>
      </c>
      <c r="J47" s="25">
        <f>[2]t_aea_biombiomassa!I52</f>
        <v>1.3166914190000001</v>
      </c>
      <c r="K47" s="25">
        <f>[2]t_aea_biombiomassa!J52</f>
        <v>2.5908016730000001</v>
      </c>
      <c r="L47" s="25">
        <f>[2]t_aea_biombiomassa!K52</f>
        <v>2.9016537530000002</v>
      </c>
      <c r="M47" s="25">
        <f>[2]t_aea_biombiomassa!L52</f>
        <v>3.042847874</v>
      </c>
      <c r="N47" s="25">
        <f>[2]t_aea_biombiomassa!M52</f>
        <v>3.2994484310000001</v>
      </c>
      <c r="O47" s="25">
        <f>[2]t_aea_biombiomassa!N52</f>
        <v>5.7123556039999999</v>
      </c>
      <c r="P47" s="25">
        <f>[2]t_aea_biombiomassa!O52</f>
        <v>5.4125320840000004</v>
      </c>
      <c r="Q47" s="25">
        <f>[2]t_aea_biombiomassa!P52</f>
        <v>5.8241316760000004</v>
      </c>
    </row>
    <row r="48" spans="1:17" ht="15" customHeight="1" x14ac:dyDescent="0.3">
      <c r="A48" s="6" t="s">
        <v>69</v>
      </c>
      <c r="B48" s="6" t="s">
        <v>70</v>
      </c>
      <c r="C48" s="25">
        <f>[2]t_aea_biombiomassa!B53</f>
        <v>1.159542321</v>
      </c>
      <c r="D48" s="25">
        <f>[2]t_aea_biombiomassa!C53</f>
        <v>2.9260052879999998</v>
      </c>
      <c r="E48" s="25">
        <f>[2]t_aea_biombiomassa!D53</f>
        <v>4.8493474189999999</v>
      </c>
      <c r="F48" s="25">
        <f>[2]t_aea_biombiomassa!E53</f>
        <v>5.046949208</v>
      </c>
      <c r="G48" s="25">
        <f>[2]t_aea_biombiomassa!F53</f>
        <v>5.3702715809999999</v>
      </c>
      <c r="H48" s="25">
        <f>[2]t_aea_biombiomassa!G53</f>
        <v>5.5190571630000003</v>
      </c>
      <c r="I48" s="25">
        <f>[2]t_aea_biombiomassa!H53</f>
        <v>10.721953940000001</v>
      </c>
      <c r="J48" s="25">
        <f>[2]t_aea_biombiomassa!I53</f>
        <v>7.127198548</v>
      </c>
      <c r="K48" s="25">
        <f>[2]t_aea_biombiomassa!J53</f>
        <v>9.5186929249999999</v>
      </c>
      <c r="L48" s="25">
        <f>[2]t_aea_biombiomassa!K53</f>
        <v>11.252004184</v>
      </c>
      <c r="M48" s="25">
        <f>[2]t_aea_biombiomassa!L53</f>
        <v>10.440405691</v>
      </c>
      <c r="N48" s="25">
        <f>[2]t_aea_biombiomassa!M53</f>
        <v>7.4569896340000001</v>
      </c>
      <c r="O48" s="25">
        <f>[2]t_aea_biombiomassa!N53</f>
        <v>16.917251432</v>
      </c>
      <c r="P48" s="25">
        <f>[2]t_aea_biombiomassa!O53</f>
        <v>9.963470117</v>
      </c>
      <c r="Q48" s="25">
        <f>[2]t_aea_biombiomassa!P53</f>
        <v>10.686423525</v>
      </c>
    </row>
    <row r="49" spans="1:17" ht="15" customHeight="1" x14ac:dyDescent="0.3">
      <c r="A49" s="6" t="s">
        <v>71</v>
      </c>
      <c r="B49" s="6"/>
      <c r="C49" s="25">
        <f>[2]t_aea_biombiomassa!B54</f>
        <v>203.97836922299999</v>
      </c>
      <c r="D49" s="25">
        <f>[2]t_aea_biombiomassa!C54</f>
        <v>236.30120902900001</v>
      </c>
      <c r="E49" s="25">
        <f>[2]t_aea_biombiomassa!D54</f>
        <v>257.85164381700002</v>
      </c>
      <c r="F49" s="25">
        <f>[2]t_aea_biombiomassa!E54</f>
        <v>250.02681132000001</v>
      </c>
      <c r="G49" s="25">
        <f>[2]t_aea_biombiomassa!F54</f>
        <v>214.776721928</v>
      </c>
      <c r="H49" s="25">
        <f>[2]t_aea_biombiomassa!G54</f>
        <v>295.603228602</v>
      </c>
      <c r="I49" s="25">
        <f>[2]t_aea_biombiomassa!H54</f>
        <v>310.01933227199999</v>
      </c>
      <c r="J49" s="25">
        <f>[2]t_aea_biombiomassa!I54</f>
        <v>261.78067048999998</v>
      </c>
      <c r="K49" s="25">
        <f>[2]t_aea_biombiomassa!J54</f>
        <v>251.698338767</v>
      </c>
      <c r="L49" s="25">
        <f>[2]t_aea_biombiomassa!K54</f>
        <v>246.304251943</v>
      </c>
      <c r="M49" s="25">
        <f>[2]t_aea_biombiomassa!L54</f>
        <v>310.83062637500001</v>
      </c>
      <c r="N49" s="25">
        <f>[2]t_aea_biombiomassa!M54</f>
        <v>273.32159002100002</v>
      </c>
      <c r="O49" s="25">
        <f>[2]t_aea_biombiomassa!N54</f>
        <v>239.63653038199999</v>
      </c>
      <c r="P49" s="25">
        <f>[2]t_aea_biombiomassa!O54</f>
        <v>288.94866301299999</v>
      </c>
      <c r="Q49" s="25">
        <f>[2]t_aea_biombiomassa!P54</f>
        <v>289.413255198</v>
      </c>
    </row>
    <row r="50" spans="1:17" ht="15" customHeight="1" x14ac:dyDescent="0.3">
      <c r="A50" s="7" t="s">
        <v>72</v>
      </c>
      <c r="B50" s="6"/>
      <c r="C50" s="25">
        <f>[2]t_aea_biombiomassa!B55</f>
        <v>203.97790974</v>
      </c>
      <c r="D50" s="25">
        <f>[2]t_aea_biombiomassa!C55</f>
        <v>235.11847138499999</v>
      </c>
      <c r="E50" s="25">
        <f>[2]t_aea_biombiomassa!D55</f>
        <v>254.53042608000001</v>
      </c>
      <c r="F50" s="25">
        <f>[2]t_aea_biombiomassa!E55</f>
        <v>246.64218936099999</v>
      </c>
      <c r="G50" s="25">
        <f>[2]t_aea_biombiomassa!F55</f>
        <v>211.246784357</v>
      </c>
      <c r="H50" s="25">
        <f>[2]t_aea_biombiomassa!G55</f>
        <v>291.93079260299999</v>
      </c>
      <c r="I50" s="25">
        <f>[2]t_aea_biombiomassa!H55</f>
        <v>305.32785298099998</v>
      </c>
      <c r="J50" s="25">
        <f>[2]t_aea_biombiomassa!I55</f>
        <v>258.997102187</v>
      </c>
      <c r="K50" s="25">
        <f>[2]t_aea_biombiomassa!J55</f>
        <v>246.599474179</v>
      </c>
      <c r="L50" s="25">
        <f>[2]t_aea_biombiomassa!K55</f>
        <v>240.928853511</v>
      </c>
      <c r="M50" s="25">
        <f>[2]t_aea_biombiomassa!L55</f>
        <v>305.37000644800003</v>
      </c>
      <c r="N50" s="25">
        <f>[2]t_aea_biombiomassa!M55</f>
        <v>267.46844104100001</v>
      </c>
      <c r="O50" s="25">
        <f>[2]t_aea_biombiomassa!N55</f>
        <v>231.87034034300001</v>
      </c>
      <c r="P50" s="25">
        <f>[2]t_aea_biombiomassa!O55</f>
        <v>281.071323576</v>
      </c>
      <c r="Q50" s="25">
        <f>[2]t_aea_biombiomassa!P55</f>
        <v>281.05244317900002</v>
      </c>
    </row>
    <row r="51" spans="1:17" ht="15" customHeight="1" x14ac:dyDescent="0.3">
      <c r="A51" s="6" t="s">
        <v>73</v>
      </c>
      <c r="B51" s="6" t="s">
        <v>74</v>
      </c>
      <c r="C51" s="25">
        <f>[2]t_aea_biombiomassa!B56</f>
        <v>203.958833293</v>
      </c>
      <c r="D51" s="25">
        <f>[2]t_aea_biombiomassa!C56</f>
        <v>234.91528054299999</v>
      </c>
      <c r="E51" s="25">
        <f>[2]t_aea_biombiomassa!D56</f>
        <v>254.00613124500001</v>
      </c>
      <c r="F51" s="25">
        <f>[2]t_aea_biombiomassa!E56</f>
        <v>246.11001890599999</v>
      </c>
      <c r="G51" s="25">
        <f>[2]t_aea_biombiomassa!F56</f>
        <v>210.70357623300001</v>
      </c>
      <c r="H51" s="25">
        <f>[2]t_aea_biombiomassa!G56</f>
        <v>291.38934658900001</v>
      </c>
      <c r="I51" s="25">
        <f>[2]t_aea_biombiomassa!H56</f>
        <v>304.66804768899999</v>
      </c>
      <c r="J51" s="25">
        <f>[2]t_aea_biombiomassa!I56</f>
        <v>258.589294241</v>
      </c>
      <c r="K51" s="25">
        <f>[2]t_aea_biombiomassa!J56</f>
        <v>245.929856105</v>
      </c>
      <c r="L51" s="25">
        <f>[2]t_aea_biombiomassa!K56</f>
        <v>240.153931355</v>
      </c>
      <c r="M51" s="25">
        <f>[2]t_aea_biombiomassa!L56</f>
        <v>304.67956732200003</v>
      </c>
      <c r="N51" s="25">
        <f>[2]t_aea_biombiomassa!M56</f>
        <v>266.58859601500001</v>
      </c>
      <c r="O51" s="25">
        <f>[2]t_aea_biombiomassa!N56</f>
        <v>230.735252277</v>
      </c>
      <c r="P51" s="25">
        <f>[2]t_aea_biombiomassa!O56</f>
        <v>279.79569601100002</v>
      </c>
      <c r="Q51" s="25">
        <f>[2]t_aea_biombiomassa!P56</f>
        <v>279.67224239500001</v>
      </c>
    </row>
    <row r="52" spans="1:17" ht="15" customHeight="1" x14ac:dyDescent="0.3">
      <c r="A52" s="6" t="s">
        <v>75</v>
      </c>
      <c r="B52" s="6" t="s">
        <v>76</v>
      </c>
      <c r="C52" s="25">
        <f>[2]t_aea_biombiomassa!B57</f>
        <v>1.9076447E-2</v>
      </c>
      <c r="D52" s="25">
        <f>[2]t_aea_biombiomassa!C57</f>
        <v>0.20319084200000001</v>
      </c>
      <c r="E52" s="25">
        <f>[2]t_aea_biombiomassa!D57</f>
        <v>0.52429483399999999</v>
      </c>
      <c r="F52" s="25">
        <f>[2]t_aea_biombiomassa!E57</f>
        <v>0.53217045500000004</v>
      </c>
      <c r="G52" s="25">
        <f>[2]t_aea_biombiomassa!F57</f>
        <v>0.54320812399999996</v>
      </c>
      <c r="H52" s="25">
        <f>[2]t_aea_biombiomassa!G57</f>
        <v>0.54144601400000003</v>
      </c>
      <c r="I52" s="25">
        <f>[2]t_aea_biombiomassa!H57</f>
        <v>0.65980529200000004</v>
      </c>
      <c r="J52" s="25">
        <f>[2]t_aea_biombiomassa!I57</f>
        <v>0.40780794599999998</v>
      </c>
      <c r="K52" s="25">
        <f>[2]t_aea_biombiomassa!J57</f>
        <v>0.66961807399999995</v>
      </c>
      <c r="L52" s="25">
        <f>[2]t_aea_biombiomassa!K57</f>
        <v>0.77492215600000003</v>
      </c>
      <c r="M52" s="25">
        <f>[2]t_aea_biombiomassa!L57</f>
        <v>0.69043912600000001</v>
      </c>
      <c r="N52" s="25">
        <f>[2]t_aea_biombiomassa!M57</f>
        <v>0.87984502600000003</v>
      </c>
      <c r="O52" s="25">
        <f>[2]t_aea_biombiomassa!N57</f>
        <v>1.135088066</v>
      </c>
      <c r="P52" s="25">
        <f>[2]t_aea_biombiomassa!O57</f>
        <v>1.275627565</v>
      </c>
      <c r="Q52" s="25">
        <f>[2]t_aea_biombiomassa!P57</f>
        <v>1.3802007839999999</v>
      </c>
    </row>
    <row r="53" spans="1:17" ht="15" customHeight="1" x14ac:dyDescent="0.3">
      <c r="A53" s="7" t="s">
        <v>77</v>
      </c>
      <c r="B53" s="6" t="s">
        <v>78</v>
      </c>
      <c r="C53" s="25">
        <f>[2]t_aea_biombiomassa!B58</f>
        <v>4.4501799999999999E-4</v>
      </c>
      <c r="D53" s="25">
        <f>[2]t_aea_biombiomassa!C58</f>
        <v>0.33834383099999998</v>
      </c>
      <c r="E53" s="25">
        <f>[2]t_aea_biombiomassa!D58</f>
        <v>0.96171457699999996</v>
      </c>
      <c r="F53" s="25">
        <f>[2]t_aea_biombiomassa!E58</f>
        <v>0.951799163</v>
      </c>
      <c r="G53" s="25">
        <f>[2]t_aea_biombiomassa!F58</f>
        <v>0.97109773499999996</v>
      </c>
      <c r="H53" s="25">
        <f>[2]t_aea_biombiomassa!G58</f>
        <v>0.99197630800000003</v>
      </c>
      <c r="I53" s="25">
        <f>[2]t_aea_biombiomassa!H58</f>
        <v>1.2534457649999999</v>
      </c>
      <c r="J53" s="25">
        <f>[2]t_aea_biombiomassa!I58</f>
        <v>0.70337446400000003</v>
      </c>
      <c r="K53" s="25">
        <f>[2]t_aea_biombiomassa!J58</f>
        <v>1.293301188</v>
      </c>
      <c r="L53" s="25">
        <f>[2]t_aea_biombiomassa!K58</f>
        <v>1.1867287200000001</v>
      </c>
      <c r="M53" s="25">
        <f>[2]t_aea_biombiomassa!L58</f>
        <v>1.11791152</v>
      </c>
      <c r="N53" s="25">
        <f>[2]t_aea_biombiomassa!M58</f>
        <v>1.056549046</v>
      </c>
      <c r="O53" s="25">
        <f>[2]t_aea_biombiomassa!N58</f>
        <v>1.440764098</v>
      </c>
      <c r="P53" s="25">
        <f>[2]t_aea_biombiomassa!O58</f>
        <v>1.4882900130000001</v>
      </c>
      <c r="Q53" s="25">
        <f>[2]t_aea_biombiomassa!P58</f>
        <v>1.4701549890000001</v>
      </c>
    </row>
    <row r="54" spans="1:17" ht="15" customHeight="1" x14ac:dyDescent="0.3">
      <c r="A54" s="7" t="s">
        <v>79</v>
      </c>
      <c r="B54" s="6" t="s">
        <v>150</v>
      </c>
      <c r="C54" s="25">
        <f>[2]t_aea_biombiomassa!B59</f>
        <v>1.4464000000000001E-5</v>
      </c>
      <c r="D54" s="25">
        <f>[2]t_aea_biombiomassa!C59</f>
        <v>0.84439381400000002</v>
      </c>
      <c r="E54" s="25">
        <f>[2]t_aea_biombiomassa!D59</f>
        <v>2.35950316</v>
      </c>
      <c r="F54" s="25">
        <f>[2]t_aea_biombiomassa!E59</f>
        <v>2.432822796</v>
      </c>
      <c r="G54" s="25">
        <f>[2]t_aea_biombiomassa!F59</f>
        <v>2.5588398360000002</v>
      </c>
      <c r="H54" s="25">
        <f>[2]t_aea_biombiomassa!G59</f>
        <v>2.6804596909999998</v>
      </c>
      <c r="I54" s="25">
        <f>[2]t_aea_biombiomassa!H59</f>
        <v>3.4380335259999999</v>
      </c>
      <c r="J54" s="25">
        <f>[2]t_aea_biombiomassa!I59</f>
        <v>2.0801938390000001</v>
      </c>
      <c r="K54" s="25">
        <f>[2]t_aea_biombiomassa!J59</f>
        <v>3.8055634</v>
      </c>
      <c r="L54" s="25">
        <f>[2]t_aea_biombiomassa!K59</f>
        <v>4.1886697120000003</v>
      </c>
      <c r="M54" s="25">
        <f>[2]t_aea_biombiomassa!L59</f>
        <v>4.3427084059999999</v>
      </c>
      <c r="N54" s="25">
        <f>[2]t_aea_biombiomassa!M59</f>
        <v>4.7965999339999996</v>
      </c>
      <c r="O54" s="25">
        <f>[2]t_aea_biombiomassa!N59</f>
        <v>6.3254259409999998</v>
      </c>
      <c r="P54" s="25">
        <f>[2]t_aea_biombiomassa!O59</f>
        <v>6.3890494240000004</v>
      </c>
      <c r="Q54" s="25">
        <f>[2]t_aea_biombiomassa!P59</f>
        <v>6.8906570299999998</v>
      </c>
    </row>
    <row r="55" spans="1:17" ht="15" customHeight="1" x14ac:dyDescent="0.3">
      <c r="A55" s="6" t="s">
        <v>80</v>
      </c>
      <c r="B55" s="6"/>
      <c r="C55" s="25">
        <f>[2]t_aea_biombiomassa!B60</f>
        <v>6.3032300000000002E-4</v>
      </c>
      <c r="D55" s="25">
        <f>[2]t_aea_biombiomassa!C60</f>
        <v>2.8164937399999999</v>
      </c>
      <c r="E55" s="25">
        <f>[2]t_aea_biombiomassa!D60</f>
        <v>7.626156988</v>
      </c>
      <c r="F55" s="25">
        <f>[2]t_aea_biombiomassa!E60</f>
        <v>7.372088239</v>
      </c>
      <c r="G55" s="25">
        <f>[2]t_aea_biombiomassa!F60</f>
        <v>7.2455625819999998</v>
      </c>
      <c r="H55" s="25">
        <f>[2]t_aea_biombiomassa!G60</f>
        <v>7.0768799229999999</v>
      </c>
      <c r="I55" s="25">
        <f>[2]t_aea_biombiomassa!H60</f>
        <v>8.3380545700000006</v>
      </c>
      <c r="J55" s="25">
        <f>[2]t_aea_biombiomassa!I60</f>
        <v>5.4057020900000001</v>
      </c>
      <c r="K55" s="25">
        <f>[2]t_aea_biombiomassa!J60</f>
        <v>9.2696239800000004</v>
      </c>
      <c r="L55" s="25">
        <f>[2]t_aea_biombiomassa!K60</f>
        <v>9.7517393139999999</v>
      </c>
      <c r="M55" s="25">
        <f>[2]t_aea_biombiomassa!L60</f>
        <v>9.7597826980000004</v>
      </c>
      <c r="N55" s="25">
        <f>[2]t_aea_biombiomassa!M60</f>
        <v>8.6035147639999998</v>
      </c>
      <c r="O55" s="25">
        <f>[2]t_aea_biombiomassa!N60</f>
        <v>12.781749807000001</v>
      </c>
      <c r="P55" s="25">
        <f>[2]t_aea_biombiomassa!O60</f>
        <v>12.047703159999999</v>
      </c>
      <c r="Q55" s="25">
        <f>[2]t_aea_biombiomassa!P60</f>
        <v>12.980176204999999</v>
      </c>
    </row>
    <row r="56" spans="1:17" ht="15" customHeight="1" x14ac:dyDescent="0.3">
      <c r="A56" s="6" t="s">
        <v>81</v>
      </c>
      <c r="B56" s="6" t="s">
        <v>151</v>
      </c>
      <c r="C56" s="25">
        <f>[2]t_aea_biombiomassa!B61</f>
        <v>1.0891300000000001E-4</v>
      </c>
      <c r="D56" s="25">
        <f>[2]t_aea_biombiomassa!C61</f>
        <v>2.0281213299999998</v>
      </c>
      <c r="E56" s="25">
        <f>[2]t_aea_biombiomassa!D61</f>
        <v>5.4813660649999996</v>
      </c>
      <c r="F56" s="25">
        <f>[2]t_aea_biombiomassa!E61</f>
        <v>5.2340666020000004</v>
      </c>
      <c r="G56" s="25">
        <f>[2]t_aea_biombiomassa!F61</f>
        <v>5.1289289150000004</v>
      </c>
      <c r="H56" s="25">
        <f>[2]t_aea_biombiomassa!G61</f>
        <v>4.9526804220000002</v>
      </c>
      <c r="I56" s="25">
        <f>[2]t_aea_biombiomassa!H61</f>
        <v>5.798945367</v>
      </c>
      <c r="J56" s="25">
        <f>[2]t_aea_biombiomassa!I61</f>
        <v>3.9024641779999998</v>
      </c>
      <c r="K56" s="25">
        <f>[2]t_aea_biombiomassa!J61</f>
        <v>6.753484619</v>
      </c>
      <c r="L56" s="25">
        <f>[2]t_aea_biombiomassa!K61</f>
        <v>7.0906579619999999</v>
      </c>
      <c r="M56" s="25">
        <f>[2]t_aea_biombiomassa!L61</f>
        <v>7.200385925</v>
      </c>
      <c r="N56" s="25">
        <f>[2]t_aea_biombiomassa!M61</f>
        <v>5.9681346790000003</v>
      </c>
      <c r="O56" s="25">
        <f>[2]t_aea_biombiomassa!N61</f>
        <v>9.4877933530000007</v>
      </c>
      <c r="P56" s="25">
        <f>[2]t_aea_biombiomassa!O61</f>
        <v>8.9100070020000004</v>
      </c>
      <c r="Q56" s="25">
        <f>[2]t_aea_biombiomassa!P61</f>
        <v>9.6198553659999995</v>
      </c>
    </row>
    <row r="57" spans="1:17" ht="15" customHeight="1" x14ac:dyDescent="0.3">
      <c r="A57" s="6" t="s">
        <v>82</v>
      </c>
      <c r="B57" s="6" t="s">
        <v>152</v>
      </c>
      <c r="C57" s="25">
        <f>[2]t_aea_biombiomassa!B62</f>
        <v>3.8260000000000003E-5</v>
      </c>
      <c r="D57" s="25">
        <f>[2]t_aea_biombiomassa!C62</f>
        <v>5.6633752000000002E-2</v>
      </c>
      <c r="E57" s="25">
        <f>[2]t_aea_biombiomassa!D62</f>
        <v>0.15821328400000001</v>
      </c>
      <c r="F57" s="25">
        <f>[2]t_aea_biombiomassa!E62</f>
        <v>0.15727717199999999</v>
      </c>
      <c r="G57" s="25">
        <f>[2]t_aea_biombiomassa!F62</f>
        <v>0.165344719</v>
      </c>
      <c r="H57" s="25">
        <f>[2]t_aea_biombiomassa!G62</f>
        <v>0.15264872400000001</v>
      </c>
      <c r="I57" s="25">
        <f>[2]t_aea_biombiomassa!H62</f>
        <v>0.199991628</v>
      </c>
      <c r="J57" s="25">
        <f>[2]t_aea_biombiomassa!I62</f>
        <v>0.11119979300000001</v>
      </c>
      <c r="K57" s="25">
        <f>[2]t_aea_biombiomassa!J62</f>
        <v>0.215236923</v>
      </c>
      <c r="L57" s="25">
        <f>[2]t_aea_biombiomassa!K62</f>
        <v>0.226537249</v>
      </c>
      <c r="M57" s="25">
        <f>[2]t_aea_biombiomassa!L62</f>
        <v>0.22249701</v>
      </c>
      <c r="N57" s="25">
        <f>[2]t_aea_biombiomassa!M62</f>
        <v>0.21827102800000001</v>
      </c>
      <c r="O57" s="25">
        <f>[2]t_aea_biombiomassa!N62</f>
        <v>0.32024613099999999</v>
      </c>
      <c r="P57" s="25">
        <f>[2]t_aea_biombiomassa!O62</f>
        <v>0.29623284700000002</v>
      </c>
      <c r="Q57" s="25">
        <f>[2]t_aea_biombiomassa!P62</f>
        <v>0.29333530600000002</v>
      </c>
    </row>
    <row r="58" spans="1:17" ht="15" customHeight="1" x14ac:dyDescent="0.3">
      <c r="A58" s="6" t="s">
        <v>83</v>
      </c>
      <c r="B58" s="6" t="s">
        <v>84</v>
      </c>
      <c r="C58" s="25">
        <f>[2]t_aea_biombiomassa!B63</f>
        <v>4.8315000000000001E-4</v>
      </c>
      <c r="D58" s="25">
        <f>[2]t_aea_biombiomassa!C63</f>
        <v>0.73173865800000004</v>
      </c>
      <c r="E58" s="25">
        <f>[2]t_aea_biombiomassa!D63</f>
        <v>1.9865776399999999</v>
      </c>
      <c r="F58" s="25">
        <f>[2]t_aea_biombiomassa!E63</f>
        <v>1.9807444649999999</v>
      </c>
      <c r="G58" s="25">
        <f>[2]t_aea_biombiomassa!F63</f>
        <v>1.951288948</v>
      </c>
      <c r="H58" s="25">
        <f>[2]t_aea_biombiomassa!G63</f>
        <v>1.971550777</v>
      </c>
      <c r="I58" s="25">
        <f>[2]t_aea_biombiomassa!H63</f>
        <v>2.3391175739999999</v>
      </c>
      <c r="J58" s="25">
        <f>[2]t_aea_biombiomassa!I63</f>
        <v>1.3920381180000001</v>
      </c>
      <c r="K58" s="25">
        <f>[2]t_aea_biombiomassa!J63</f>
        <v>2.300902437</v>
      </c>
      <c r="L58" s="25">
        <f>[2]t_aea_biombiomassa!K63</f>
        <v>2.4345441019999998</v>
      </c>
      <c r="M58" s="25">
        <f>[2]t_aea_biombiomassa!L63</f>
        <v>2.3368997629999999</v>
      </c>
      <c r="N58" s="25">
        <f>[2]t_aea_biombiomassa!M63</f>
        <v>2.4171090579999999</v>
      </c>
      <c r="O58" s="25">
        <f>[2]t_aea_biombiomassa!N63</f>
        <v>2.9737103239999998</v>
      </c>
      <c r="P58" s="25">
        <f>[2]t_aea_biombiomassa!O63</f>
        <v>2.841463311</v>
      </c>
      <c r="Q58" s="25">
        <f>[2]t_aea_biombiomassa!P63</f>
        <v>3.0669855319999999</v>
      </c>
    </row>
    <row r="59" spans="1:17" ht="15" customHeight="1" x14ac:dyDescent="0.3">
      <c r="A59" s="6" t="s">
        <v>85</v>
      </c>
      <c r="B59" s="6" t="s">
        <v>86</v>
      </c>
      <c r="C59" s="25">
        <f>[2]t_aea_biombiomassa!B64</f>
        <v>0</v>
      </c>
      <c r="D59" s="25">
        <f>[2]t_aea_biombiomassa!C64</f>
        <v>0.87272541699999995</v>
      </c>
      <c r="E59" s="25">
        <f>[2]t_aea_biombiomassa!D64</f>
        <v>2.449882696</v>
      </c>
      <c r="F59" s="25">
        <f>[2]t_aea_biombiomassa!E64</f>
        <v>2.4501393039999999</v>
      </c>
      <c r="G59" s="25">
        <f>[2]t_aea_biombiomassa!F64</f>
        <v>2.4679820590000001</v>
      </c>
      <c r="H59" s="25">
        <f>[2]t_aea_biombiomassa!G64</f>
        <v>2.7496565180000001</v>
      </c>
      <c r="I59" s="25">
        <f>[2]t_aea_biombiomassa!H64</f>
        <v>3.4861815730000001</v>
      </c>
      <c r="J59" s="25">
        <f>[2]t_aea_biombiomassa!I64</f>
        <v>2.1464791299999999</v>
      </c>
      <c r="K59" s="25">
        <f>[2]t_aea_biombiomassa!J64</f>
        <v>3.9826711480000001</v>
      </c>
      <c r="L59" s="25">
        <f>[2]t_aea_biombiomassa!K64</f>
        <v>4.5004791280000003</v>
      </c>
      <c r="M59" s="25">
        <f>[2]t_aea_biombiomassa!L64</f>
        <v>4.6407895940000001</v>
      </c>
      <c r="N59" s="25">
        <f>[2]t_aea_biombiomassa!M64</f>
        <v>4.9594007910000002</v>
      </c>
      <c r="O59" s="25">
        <f>[2]t_aea_biombiomassa!N64</f>
        <v>6.4836876170000002</v>
      </c>
      <c r="P59" s="25">
        <f>[2]t_aea_biombiomassa!O64</f>
        <v>6.5002284530000001</v>
      </c>
      <c r="Q59" s="25">
        <f>[2]t_aea_biombiomassa!P64</f>
        <v>6.9724716530000004</v>
      </c>
    </row>
    <row r="60" spans="1:17" ht="15" customHeight="1" x14ac:dyDescent="0.3">
      <c r="A60" s="6" t="s">
        <v>87</v>
      </c>
      <c r="B60" s="6" t="s">
        <v>214</v>
      </c>
      <c r="C60" s="26">
        <f>[2]t_aea_biombiomassa!B65</f>
        <v>0</v>
      </c>
      <c r="D60" s="26">
        <f>[2]t_aea_biombiomassa!C65</f>
        <v>0</v>
      </c>
      <c r="E60" s="26">
        <f>[2]t_aea_biombiomassa!D65</f>
        <v>0</v>
      </c>
      <c r="F60" s="26">
        <f>[2]t_aea_biombiomassa!E65</f>
        <v>0</v>
      </c>
      <c r="G60" s="26">
        <f>[2]t_aea_biombiomassa!F65</f>
        <v>0</v>
      </c>
      <c r="H60" s="26">
        <f>[2]t_aea_biombiomassa!G65</f>
        <v>0</v>
      </c>
      <c r="I60" s="26">
        <f>[2]t_aea_biombiomassa!H65</f>
        <v>0</v>
      </c>
      <c r="J60" s="26">
        <f>[2]t_aea_biombiomassa!I65</f>
        <v>0</v>
      </c>
      <c r="K60" s="26">
        <f>[2]t_aea_biombiomassa!J65</f>
        <v>0</v>
      </c>
      <c r="L60" s="26">
        <f>[2]t_aea_biombiomassa!K65</f>
        <v>0</v>
      </c>
      <c r="M60" s="26">
        <f>[2]t_aea_biombiomassa!L65</f>
        <v>0</v>
      </c>
      <c r="N60" s="26">
        <f>[2]t_aea_biombiomassa!M65</f>
        <v>0</v>
      </c>
      <c r="O60" s="26">
        <f>[2]t_aea_biombiomassa!N65</f>
        <v>0</v>
      </c>
      <c r="P60" s="26">
        <f>[2]t_aea_biombiomassa!O65</f>
        <v>0</v>
      </c>
      <c r="Q60" s="26">
        <f>[2]t_aea_biombiomassa!P65</f>
        <v>0</v>
      </c>
    </row>
    <row r="61" spans="1:17" ht="15" customHeight="1" x14ac:dyDescent="0.3">
      <c r="A61" s="6" t="s">
        <v>88</v>
      </c>
      <c r="B61" s="6"/>
      <c r="C61" s="25">
        <f>[2]t_aea_biombiomassa!B66</f>
        <v>6.8346277999999996E-2</v>
      </c>
      <c r="D61" s="25">
        <f>[2]t_aea_biombiomassa!C66</f>
        <v>4.5937455160000003</v>
      </c>
      <c r="E61" s="25">
        <f>[2]t_aea_biombiomassa!D66</f>
        <v>12.049760624999999</v>
      </c>
      <c r="F61" s="25">
        <f>[2]t_aea_biombiomassa!E66</f>
        <v>12.739369314999999</v>
      </c>
      <c r="G61" s="25">
        <f>[2]t_aea_biombiomassa!F66</f>
        <v>13.11596348</v>
      </c>
      <c r="H61" s="25">
        <f>[2]t_aea_biombiomassa!G66</f>
        <v>14.453926034</v>
      </c>
      <c r="I61" s="25">
        <f>[2]t_aea_biombiomassa!H66</f>
        <v>18.937211202</v>
      </c>
      <c r="J61" s="25">
        <f>[2]t_aea_biombiomassa!I66</f>
        <v>12.529951540000001</v>
      </c>
      <c r="K61" s="25">
        <f>[2]t_aea_biombiomassa!J66</f>
        <v>21.146122463000001</v>
      </c>
      <c r="L61" s="25">
        <f>[2]t_aea_biombiomassa!K66</f>
        <v>23.599838621</v>
      </c>
      <c r="M61" s="25">
        <f>[2]t_aea_biombiomassa!L66</f>
        <v>28.266146581000001</v>
      </c>
      <c r="N61" s="25">
        <f>[2]t_aea_biombiomassa!M66</f>
        <v>43.044038907999997</v>
      </c>
      <c r="O61" s="25">
        <f>[2]t_aea_biombiomassa!N66</f>
        <v>52.935341119999997</v>
      </c>
      <c r="P61" s="25">
        <f>[2]t_aea_biombiomassa!O66</f>
        <v>41.625670890000002</v>
      </c>
      <c r="Q61" s="25">
        <f>[2]t_aea_biombiomassa!P66</f>
        <v>45.960941953000003</v>
      </c>
    </row>
    <row r="62" spans="1:17" ht="15" customHeight="1" x14ac:dyDescent="0.3">
      <c r="A62" s="7" t="s">
        <v>89</v>
      </c>
      <c r="B62" s="6"/>
      <c r="C62" s="25">
        <f>[2]t_aea_biombiomassa!B67</f>
        <v>4.9916589999999999E-3</v>
      </c>
      <c r="D62" s="25">
        <f>[2]t_aea_biombiomassa!C67</f>
        <v>3.5838187690000001</v>
      </c>
      <c r="E62" s="25">
        <f>[2]t_aea_biombiomassa!D67</f>
        <v>9.6287953450000003</v>
      </c>
      <c r="F62" s="25">
        <f>[2]t_aea_biombiomassa!E67</f>
        <v>10.084888977</v>
      </c>
      <c r="G62" s="25">
        <f>[2]t_aea_biombiomassa!F67</f>
        <v>10.502479699</v>
      </c>
      <c r="H62" s="25">
        <f>[2]t_aea_biombiomassa!G67</f>
        <v>11.293894867000001</v>
      </c>
      <c r="I62" s="25">
        <f>[2]t_aea_biombiomassa!H67</f>
        <v>14.345088633</v>
      </c>
      <c r="J62" s="25">
        <f>[2]t_aea_biombiomassa!I67</f>
        <v>9.0805163380000007</v>
      </c>
      <c r="K62" s="25">
        <f>[2]t_aea_biombiomassa!J67</f>
        <v>15.789585648999999</v>
      </c>
      <c r="L62" s="25">
        <f>[2]t_aea_biombiomassa!K67</f>
        <v>17.520979272999998</v>
      </c>
      <c r="M62" s="25">
        <f>[2]t_aea_biombiomassa!L67</f>
        <v>17.582961831999999</v>
      </c>
      <c r="N62" s="25">
        <f>[2]t_aea_biombiomassa!M67</f>
        <v>22.115095059000001</v>
      </c>
      <c r="O62" s="25">
        <f>[2]t_aea_biombiomassa!N67</f>
        <v>28.836199690000001</v>
      </c>
      <c r="P62" s="25">
        <f>[2]t_aea_biombiomassa!O67</f>
        <v>32.479114736</v>
      </c>
      <c r="Q62" s="25">
        <f>[2]t_aea_biombiomassa!P67</f>
        <v>35.940523143999997</v>
      </c>
    </row>
    <row r="63" spans="1:17" ht="15" customHeight="1" x14ac:dyDescent="0.3">
      <c r="A63" s="6" t="s">
        <v>90</v>
      </c>
      <c r="B63" s="6" t="s">
        <v>91</v>
      </c>
      <c r="C63" s="25">
        <f>[2]t_aea_biombiomassa!B68</f>
        <v>4.8105129999999998E-3</v>
      </c>
      <c r="D63" s="25">
        <f>[2]t_aea_biombiomassa!C68</f>
        <v>2.6773458520000002</v>
      </c>
      <c r="E63" s="25">
        <f>[2]t_aea_biombiomassa!D68</f>
        <v>7.1008352659999998</v>
      </c>
      <c r="F63" s="25">
        <f>[2]t_aea_biombiomassa!E68</f>
        <v>7.5047206229999999</v>
      </c>
      <c r="G63" s="25">
        <f>[2]t_aea_biombiomassa!F68</f>
        <v>7.8050957009999999</v>
      </c>
      <c r="H63" s="25">
        <f>[2]t_aea_biombiomassa!G68</f>
        <v>8.4240718440000002</v>
      </c>
      <c r="I63" s="25">
        <f>[2]t_aea_biombiomassa!H68</f>
        <v>10.695362337000001</v>
      </c>
      <c r="J63" s="25">
        <f>[2]t_aea_biombiomassa!I68</f>
        <v>6.9055446979999999</v>
      </c>
      <c r="K63" s="25">
        <f>[2]t_aea_biombiomassa!J68</f>
        <v>11.828833588</v>
      </c>
      <c r="L63" s="25">
        <f>[2]t_aea_biombiomassa!K68</f>
        <v>13.389470472999999</v>
      </c>
      <c r="M63" s="25">
        <f>[2]t_aea_biombiomassa!L68</f>
        <v>13.382627468000001</v>
      </c>
      <c r="N63" s="25">
        <f>[2]t_aea_biombiomassa!M68</f>
        <v>17.579883793</v>
      </c>
      <c r="O63" s="25">
        <f>[2]t_aea_biombiomassa!N68</f>
        <v>22.359483358999999</v>
      </c>
      <c r="P63" s="25">
        <f>[2]t_aea_biombiomassa!O68</f>
        <v>26.011986533000002</v>
      </c>
      <c r="Q63" s="25">
        <f>[2]t_aea_biombiomassa!P68</f>
        <v>29.01364761</v>
      </c>
    </row>
    <row r="64" spans="1:17" ht="15" customHeight="1" x14ac:dyDescent="0.3">
      <c r="A64" s="6" t="s">
        <v>92</v>
      </c>
      <c r="B64" s="6" t="s">
        <v>153</v>
      </c>
      <c r="C64" s="25">
        <f>[2]t_aea_biombiomassa!B69</f>
        <v>1.8114499999999999E-4</v>
      </c>
      <c r="D64" s="25">
        <f>[2]t_aea_biombiomassa!C69</f>
        <v>0.90647291699999999</v>
      </c>
      <c r="E64" s="25">
        <f>[2]t_aea_biombiomassa!D69</f>
        <v>2.5279600790000001</v>
      </c>
      <c r="F64" s="25">
        <f>[2]t_aea_biombiomassa!E69</f>
        <v>2.580168354</v>
      </c>
      <c r="G64" s="25">
        <f>[2]t_aea_biombiomassa!F69</f>
        <v>2.6973839979999998</v>
      </c>
      <c r="H64" s="25">
        <f>[2]t_aea_biombiomassa!G69</f>
        <v>2.8698230229999999</v>
      </c>
      <c r="I64" s="25">
        <f>[2]t_aea_biombiomassa!H69</f>
        <v>3.649726297</v>
      </c>
      <c r="J64" s="25">
        <f>[2]t_aea_biombiomassa!I69</f>
        <v>2.1749716399999999</v>
      </c>
      <c r="K64" s="25">
        <f>[2]t_aea_biombiomassa!J69</f>
        <v>3.960752061</v>
      </c>
      <c r="L64" s="25">
        <f>[2]t_aea_biombiomassa!K69</f>
        <v>4.1315087989999997</v>
      </c>
      <c r="M64" s="25">
        <f>[2]t_aea_biombiomassa!L69</f>
        <v>4.2003343629999996</v>
      </c>
      <c r="N64" s="25">
        <f>[2]t_aea_biombiomassa!M69</f>
        <v>4.5352112670000002</v>
      </c>
      <c r="O64" s="25">
        <f>[2]t_aea_biombiomassa!N69</f>
        <v>6.4767163319999996</v>
      </c>
      <c r="P64" s="25">
        <f>[2]t_aea_biombiomassa!O69</f>
        <v>6.4671282019999996</v>
      </c>
      <c r="Q64" s="25">
        <f>[2]t_aea_biombiomassa!P69</f>
        <v>6.9268755329999996</v>
      </c>
    </row>
    <row r="65" spans="1:17" ht="15" customHeight="1" x14ac:dyDescent="0.3">
      <c r="A65" s="7" t="s">
        <v>93</v>
      </c>
      <c r="B65" s="6" t="s">
        <v>94</v>
      </c>
      <c r="C65" s="25">
        <f>[2]t_aea_biombiomassa!B70</f>
        <v>6.2881854000000001E-2</v>
      </c>
      <c r="D65" s="25">
        <f>[2]t_aea_biombiomassa!C70</f>
        <v>0.201458471</v>
      </c>
      <c r="E65" s="25">
        <f>[2]t_aea_biombiomassa!D70</f>
        <v>0.26396075600000002</v>
      </c>
      <c r="F65" s="25">
        <f>[2]t_aea_biombiomassa!E70</f>
        <v>0.51947304800000005</v>
      </c>
      <c r="G65" s="25">
        <f>[2]t_aea_biombiomassa!F70</f>
        <v>0.470699117</v>
      </c>
      <c r="H65" s="25">
        <f>[2]t_aea_biombiomassa!G70</f>
        <v>0.91101803199999998</v>
      </c>
      <c r="I65" s="25">
        <f>[2]t_aea_biombiomassa!H70</f>
        <v>1.6789594590000001</v>
      </c>
      <c r="J65" s="25">
        <f>[2]t_aea_biombiomassa!I70</f>
        <v>1.679828474</v>
      </c>
      <c r="K65" s="25">
        <f>[2]t_aea_biombiomassa!J70</f>
        <v>2.0585311260000001</v>
      </c>
      <c r="L65" s="25">
        <f>[2]t_aea_biombiomassa!K70</f>
        <v>2.5378530069999998</v>
      </c>
      <c r="M65" s="25">
        <f>[2]t_aea_biombiomassa!L70</f>
        <v>7.167834321</v>
      </c>
      <c r="N65" s="25">
        <f>[2]t_aea_biombiomassa!M70</f>
        <v>17.023403932000001</v>
      </c>
      <c r="O65" s="25">
        <f>[2]t_aea_biombiomassa!N70</f>
        <v>18.943033830000001</v>
      </c>
      <c r="P65" s="25">
        <f>[2]t_aea_biombiomassa!O70</f>
        <v>3.8848939360000001</v>
      </c>
      <c r="Q65" s="25">
        <f>[2]t_aea_biombiomassa!P70</f>
        <v>4.3661053760000001</v>
      </c>
    </row>
    <row r="66" spans="1:17" ht="15" customHeight="1" x14ac:dyDescent="0.3">
      <c r="A66" s="7" t="s">
        <v>95</v>
      </c>
      <c r="B66" s="6"/>
      <c r="C66" s="25">
        <f>[2]t_aea_biombiomassa!B71</f>
        <v>4.7276600000000001E-4</v>
      </c>
      <c r="D66" s="25">
        <f>[2]t_aea_biombiomassa!C71</f>
        <v>0.80846827600000004</v>
      </c>
      <c r="E66" s="25">
        <f>[2]t_aea_biombiomassa!D71</f>
        <v>2.157004524</v>
      </c>
      <c r="F66" s="25">
        <f>[2]t_aea_biombiomassa!E71</f>
        <v>2.1350072889999998</v>
      </c>
      <c r="G66" s="25">
        <f>[2]t_aea_biombiomassa!F71</f>
        <v>2.142784663</v>
      </c>
      <c r="H66" s="25">
        <f>[2]t_aea_biombiomassa!G71</f>
        <v>2.2490131350000002</v>
      </c>
      <c r="I66" s="25">
        <f>[2]t_aea_biombiomassa!H71</f>
        <v>2.9131631090000001</v>
      </c>
      <c r="J66" s="25">
        <f>[2]t_aea_biombiomassa!I71</f>
        <v>1.7696067280000001</v>
      </c>
      <c r="K66" s="25">
        <f>[2]t_aea_biombiomassa!J71</f>
        <v>3.2980056869999999</v>
      </c>
      <c r="L66" s="25">
        <f>[2]t_aea_biombiomassa!K71</f>
        <v>3.5410063420000002</v>
      </c>
      <c r="M66" s="25">
        <f>[2]t_aea_biombiomassa!L71</f>
        <v>3.5153504290000002</v>
      </c>
      <c r="N66" s="25">
        <f>[2]t_aea_biombiomassa!M71</f>
        <v>3.905539917</v>
      </c>
      <c r="O66" s="25">
        <f>[2]t_aea_biombiomassa!N71</f>
        <v>5.1561076000000003</v>
      </c>
      <c r="P66" s="25">
        <f>[2]t_aea_biombiomassa!O71</f>
        <v>5.2616622179999997</v>
      </c>
      <c r="Q66" s="25">
        <f>[2]t_aea_biombiomassa!P71</f>
        <v>5.6543134330000004</v>
      </c>
    </row>
    <row r="67" spans="1:17" ht="15" customHeight="1" x14ac:dyDescent="0.3">
      <c r="A67" s="6" t="s">
        <v>96</v>
      </c>
      <c r="B67" s="6" t="s">
        <v>97</v>
      </c>
      <c r="C67" s="25">
        <f>[2]t_aea_biombiomassa!B72</f>
        <v>7.0216000000000007E-5</v>
      </c>
      <c r="D67" s="25">
        <f>[2]t_aea_biombiomassa!C72</f>
        <v>0.50964745899999997</v>
      </c>
      <c r="E67" s="25">
        <f>[2]t_aea_biombiomassa!D72</f>
        <v>1.3569737589999999</v>
      </c>
      <c r="F67" s="25">
        <f>[2]t_aea_biombiomassa!E72</f>
        <v>1.330465513</v>
      </c>
      <c r="G67" s="25">
        <f>[2]t_aea_biombiomassa!F72</f>
        <v>1.294223374</v>
      </c>
      <c r="H67" s="25">
        <f>[2]t_aea_biombiomassa!G72</f>
        <v>1.30537974</v>
      </c>
      <c r="I67" s="25">
        <f>[2]t_aea_biombiomassa!H72</f>
        <v>1.652139115</v>
      </c>
      <c r="J67" s="25">
        <f>[2]t_aea_biombiomassa!I72</f>
        <v>0.95544372799999999</v>
      </c>
      <c r="K67" s="25">
        <f>[2]t_aea_biombiomassa!J72</f>
        <v>1.7764433230000001</v>
      </c>
      <c r="L67" s="25">
        <f>[2]t_aea_biombiomassa!K72</f>
        <v>1.838418788</v>
      </c>
      <c r="M67" s="25">
        <f>[2]t_aea_biombiomassa!L72</f>
        <v>1.760593233</v>
      </c>
      <c r="N67" s="25">
        <f>[2]t_aea_biombiomassa!M72</f>
        <v>1.7511173689999999</v>
      </c>
      <c r="O67" s="25">
        <f>[2]t_aea_biombiomassa!N72</f>
        <v>2.2780310969999999</v>
      </c>
      <c r="P67" s="25">
        <f>[2]t_aea_biombiomassa!O72</f>
        <v>2.1704669499999998</v>
      </c>
      <c r="Q67" s="25">
        <f>[2]t_aea_biombiomassa!P72</f>
        <v>2.303761722</v>
      </c>
    </row>
    <row r="68" spans="1:17" ht="15" customHeight="1" x14ac:dyDescent="0.3">
      <c r="A68" s="6" t="s">
        <v>98</v>
      </c>
      <c r="B68" s="6" t="s">
        <v>99</v>
      </c>
      <c r="C68" s="25">
        <f>[2]t_aea_biombiomassa!B73</f>
        <v>4.0255E-4</v>
      </c>
      <c r="D68" s="25">
        <f>[2]t_aea_biombiomassa!C73</f>
        <v>0.29882081700000002</v>
      </c>
      <c r="E68" s="25">
        <f>[2]t_aea_biombiomassa!D73</f>
        <v>0.80003076399999995</v>
      </c>
      <c r="F68" s="25">
        <f>[2]t_aea_biombiomassa!E73</f>
        <v>0.80454177599999999</v>
      </c>
      <c r="G68" s="25">
        <f>[2]t_aea_biombiomassa!F73</f>
        <v>0.84856128900000005</v>
      </c>
      <c r="H68" s="25">
        <f>[2]t_aea_biombiomassa!G73</f>
        <v>0.94363339499999999</v>
      </c>
      <c r="I68" s="25">
        <f>[2]t_aea_biombiomassa!H73</f>
        <v>1.261023995</v>
      </c>
      <c r="J68" s="25">
        <f>[2]t_aea_biombiomassa!I73</f>
        <v>0.81416299999999997</v>
      </c>
      <c r="K68" s="25">
        <f>[2]t_aea_biombiomassa!J73</f>
        <v>1.521562364</v>
      </c>
      <c r="L68" s="25">
        <f>[2]t_aea_biombiomassa!K73</f>
        <v>1.7025875539999999</v>
      </c>
      <c r="M68" s="25">
        <f>[2]t_aea_biombiomassa!L73</f>
        <v>1.7547571959999999</v>
      </c>
      <c r="N68" s="25">
        <f>[2]t_aea_biombiomassa!M73</f>
        <v>2.1544225479999999</v>
      </c>
      <c r="O68" s="25">
        <f>[2]t_aea_biombiomassa!N73</f>
        <v>2.8780765019999999</v>
      </c>
      <c r="P68" s="25">
        <f>[2]t_aea_biombiomassa!O73</f>
        <v>3.0911952679999999</v>
      </c>
      <c r="Q68" s="25">
        <f>[2]t_aea_biombiomassa!P73</f>
        <v>3.350551711</v>
      </c>
    </row>
    <row r="69" spans="1:17" ht="15" customHeight="1" x14ac:dyDescent="0.3">
      <c r="A69" s="6" t="s">
        <v>100</v>
      </c>
      <c r="B69" s="6"/>
      <c r="C69" s="25">
        <f>[2]t_aea_biombiomassa!B74</f>
        <v>3.3990799999999999E-4</v>
      </c>
      <c r="D69" s="25">
        <f>[2]t_aea_biombiomassa!C74</f>
        <v>19.032473259</v>
      </c>
      <c r="E69" s="25">
        <f>[2]t_aea_biombiomassa!D74</f>
        <v>53.773247591999997</v>
      </c>
      <c r="F69" s="25">
        <f>[2]t_aea_biombiomassa!E74</f>
        <v>53.638468576000001</v>
      </c>
      <c r="G69" s="25">
        <f>[2]t_aea_biombiomassa!F74</f>
        <v>56.501884087999997</v>
      </c>
      <c r="H69" s="25">
        <f>[2]t_aea_biombiomassa!G74</f>
        <v>59.072466099000003</v>
      </c>
      <c r="I69" s="25">
        <f>[2]t_aea_biombiomassa!H74</f>
        <v>76.774171136999996</v>
      </c>
      <c r="J69" s="25">
        <f>[2]t_aea_biombiomassa!I74</f>
        <v>45.14160613</v>
      </c>
      <c r="K69" s="25">
        <f>[2]t_aea_biombiomassa!J74</f>
        <v>86.905221228000002</v>
      </c>
      <c r="L69" s="25">
        <f>[2]t_aea_biombiomassa!K74</f>
        <v>90.230857322000006</v>
      </c>
      <c r="M69" s="25">
        <f>[2]t_aea_biombiomassa!L74</f>
        <v>93.222666785000001</v>
      </c>
      <c r="N69" s="25">
        <f>[2]t_aea_biombiomassa!M74</f>
        <v>99.461457651000003</v>
      </c>
      <c r="O69" s="25">
        <f>[2]t_aea_biombiomassa!N74</f>
        <v>142.360277083</v>
      </c>
      <c r="P69" s="25">
        <f>[2]t_aea_biombiomassa!O74</f>
        <v>134.75968402500001</v>
      </c>
      <c r="Q69" s="25">
        <f>[2]t_aea_biombiomassa!P74</f>
        <v>143.536624706</v>
      </c>
    </row>
    <row r="70" spans="1:17" ht="15" customHeight="1" x14ac:dyDescent="0.3">
      <c r="A70" s="6" t="s">
        <v>101</v>
      </c>
      <c r="B70" s="6" t="s">
        <v>102</v>
      </c>
      <c r="C70" s="25">
        <f>[2]t_aea_biombiomassa!B75</f>
        <v>2.0616999999999999E-5</v>
      </c>
      <c r="D70" s="25">
        <f>[2]t_aea_biombiomassa!C75</f>
        <v>15.419369053</v>
      </c>
      <c r="E70" s="25">
        <f>[2]t_aea_biombiomassa!D75</f>
        <v>43.611973912000003</v>
      </c>
      <c r="F70" s="25">
        <f>[2]t_aea_biombiomassa!E75</f>
        <v>43.629468508000002</v>
      </c>
      <c r="G70" s="25">
        <f>[2]t_aea_biombiomassa!F75</f>
        <v>46.062841376999998</v>
      </c>
      <c r="H70" s="25">
        <f>[2]t_aea_biombiomassa!G75</f>
        <v>47.911720381000002</v>
      </c>
      <c r="I70" s="25">
        <f>[2]t_aea_biombiomassa!H75</f>
        <v>61.881443330000003</v>
      </c>
      <c r="J70" s="25">
        <f>[2]t_aea_biombiomassa!I75</f>
        <v>36.722046005999999</v>
      </c>
      <c r="K70" s="25">
        <f>[2]t_aea_biombiomassa!J75</f>
        <v>70.826878429000004</v>
      </c>
      <c r="L70" s="25">
        <f>[2]t_aea_biombiomassa!K75</f>
        <v>73.759755831999996</v>
      </c>
      <c r="M70" s="25">
        <f>[2]t_aea_biombiomassa!L75</f>
        <v>76.009960665999998</v>
      </c>
      <c r="N70" s="25">
        <f>[2]t_aea_biombiomassa!M75</f>
        <v>80.91008995</v>
      </c>
      <c r="O70" s="25">
        <f>[2]t_aea_biombiomassa!N75</f>
        <v>112.124677822</v>
      </c>
      <c r="P70" s="25">
        <f>[2]t_aea_biombiomassa!O75</f>
        <v>105.35482989499999</v>
      </c>
      <c r="Q70" s="25">
        <f>[2]t_aea_biombiomassa!P75</f>
        <v>112.398217363</v>
      </c>
    </row>
    <row r="71" spans="1:17" ht="15" customHeight="1" x14ac:dyDescent="0.3">
      <c r="A71" s="6" t="s">
        <v>103</v>
      </c>
      <c r="B71" s="6" t="s">
        <v>104</v>
      </c>
      <c r="C71" s="25">
        <f>[2]t_aea_biombiomassa!B76</f>
        <v>9.7015000000000005E-5</v>
      </c>
      <c r="D71" s="25">
        <f>[2]t_aea_biombiomassa!C76</f>
        <v>0.121845694</v>
      </c>
      <c r="E71" s="25">
        <f>[2]t_aea_biombiomassa!D76</f>
        <v>0.325582384</v>
      </c>
      <c r="F71" s="25">
        <f>[2]t_aea_biombiomassa!E76</f>
        <v>0.32890265299999999</v>
      </c>
      <c r="G71" s="25">
        <f>[2]t_aea_biombiomassa!F76</f>
        <v>0.34018221900000001</v>
      </c>
      <c r="H71" s="25">
        <f>[2]t_aea_biombiomassa!G76</f>
        <v>0.34446597499999998</v>
      </c>
      <c r="I71" s="25">
        <f>[2]t_aea_biombiomassa!H76</f>
        <v>0.43989291000000003</v>
      </c>
      <c r="J71" s="25">
        <f>[2]t_aea_biombiomassa!I76</f>
        <v>0.34488094699999999</v>
      </c>
      <c r="K71" s="25">
        <f>[2]t_aea_biombiomassa!J76</f>
        <v>0.64829469900000003</v>
      </c>
      <c r="L71" s="25">
        <f>[2]t_aea_biombiomassa!K76</f>
        <v>0.671468544</v>
      </c>
      <c r="M71" s="25">
        <f>[2]t_aea_biombiomassa!L76</f>
        <v>0.72202887400000004</v>
      </c>
      <c r="N71" s="25">
        <f>[2]t_aea_biombiomassa!M76</f>
        <v>0.74654200900000001</v>
      </c>
      <c r="O71" s="25">
        <f>[2]t_aea_biombiomassa!N76</f>
        <v>1.014669174</v>
      </c>
      <c r="P71" s="25">
        <f>[2]t_aea_biombiomassa!O76</f>
        <v>0.92037384099999997</v>
      </c>
      <c r="Q71" s="25">
        <f>[2]t_aea_biombiomassa!P76</f>
        <v>0.978878743</v>
      </c>
    </row>
    <row r="72" spans="1:17" ht="15" customHeight="1" x14ac:dyDescent="0.3">
      <c r="A72" s="6" t="s">
        <v>105</v>
      </c>
      <c r="B72" s="6" t="s">
        <v>106</v>
      </c>
      <c r="C72" s="25">
        <f>[2]t_aea_biombiomassa!B77</f>
        <v>1.6353000000000001E-5</v>
      </c>
      <c r="D72" s="25">
        <f>[2]t_aea_biombiomassa!C77</f>
        <v>8.2751156000000006E-2</v>
      </c>
      <c r="E72" s="25">
        <f>[2]t_aea_biombiomassa!D77</f>
        <v>0.21786161400000001</v>
      </c>
      <c r="F72" s="25">
        <f>[2]t_aea_biombiomassa!E77</f>
        <v>0.208568689</v>
      </c>
      <c r="G72" s="25">
        <f>[2]t_aea_biombiomassa!F77</f>
        <v>0.206868251</v>
      </c>
      <c r="H72" s="25">
        <f>[2]t_aea_biombiomassa!G77</f>
        <v>0.207103654</v>
      </c>
      <c r="I72" s="25">
        <f>[2]t_aea_biombiomassa!H77</f>
        <v>0.24083154000000001</v>
      </c>
      <c r="J72" s="25">
        <f>[2]t_aea_biombiomassa!I77</f>
        <v>0.137372574</v>
      </c>
      <c r="K72" s="25">
        <f>[2]t_aea_biombiomassa!J77</f>
        <v>0.23400628000000001</v>
      </c>
      <c r="L72" s="25">
        <f>[2]t_aea_biombiomassa!K77</f>
        <v>0.25443597099999998</v>
      </c>
      <c r="M72" s="25">
        <f>[2]t_aea_biombiomassa!L77</f>
        <v>0.25599054300000001</v>
      </c>
      <c r="N72" s="25">
        <f>[2]t_aea_biombiomassa!M77</f>
        <v>0.27038768000000002</v>
      </c>
      <c r="O72" s="25">
        <f>[2]t_aea_biombiomassa!N77</f>
        <v>0.35509096800000001</v>
      </c>
      <c r="P72" s="25">
        <f>[2]t_aea_biombiomassa!O77</f>
        <v>0.34695943899999998</v>
      </c>
      <c r="Q72" s="25">
        <f>[2]t_aea_biombiomassa!P77</f>
        <v>0.36785737099999999</v>
      </c>
    </row>
    <row r="73" spans="1:17" ht="15" customHeight="1" x14ac:dyDescent="0.3">
      <c r="A73" s="6" t="s">
        <v>107</v>
      </c>
      <c r="B73" s="6" t="s">
        <v>108</v>
      </c>
      <c r="C73" s="25">
        <f>[2]t_aea_biombiomassa!B78</f>
        <v>2.0592200000000001E-4</v>
      </c>
      <c r="D73" s="25">
        <f>[2]t_aea_biombiomassa!C78</f>
        <v>3.4085073559999999</v>
      </c>
      <c r="E73" s="25">
        <f>[2]t_aea_biombiomassa!D78</f>
        <v>9.617829682</v>
      </c>
      <c r="F73" s="25">
        <f>[2]t_aea_biombiomassa!E78</f>
        <v>9.4715287260000007</v>
      </c>
      <c r="G73" s="25">
        <f>[2]t_aea_biombiomassa!F78</f>
        <v>9.8919922410000005</v>
      </c>
      <c r="H73" s="25">
        <f>[2]t_aea_biombiomassa!G78</f>
        <v>10.609176088</v>
      </c>
      <c r="I73" s="25">
        <f>[2]t_aea_biombiomassa!H78</f>
        <v>14.212003357</v>
      </c>
      <c r="J73" s="25">
        <f>[2]t_aea_biombiomassa!I78</f>
        <v>7.9373066029999997</v>
      </c>
      <c r="K73" s="25">
        <f>[2]t_aea_biombiomassa!J78</f>
        <v>15.19604182</v>
      </c>
      <c r="L73" s="25">
        <f>[2]t_aea_biombiomassa!K78</f>
        <v>15.545196972999999</v>
      </c>
      <c r="M73" s="25">
        <f>[2]t_aea_biombiomassa!L78</f>
        <v>16.234686701000001</v>
      </c>
      <c r="N73" s="25">
        <f>[2]t_aea_biombiomassa!M78</f>
        <v>17.534438011999999</v>
      </c>
      <c r="O73" s="25">
        <f>[2]t_aea_biombiomassa!N78</f>
        <v>28.865839119</v>
      </c>
      <c r="P73" s="25">
        <f>[2]t_aea_biombiomassa!O78</f>
        <v>28.137520850000001</v>
      </c>
      <c r="Q73" s="25">
        <f>[2]t_aea_biombiomassa!P78</f>
        <v>29.791671228999999</v>
      </c>
    </row>
    <row r="74" spans="1:17" ht="15" customHeight="1" x14ac:dyDescent="0.3">
      <c r="A74" s="6" t="s">
        <v>109</v>
      </c>
      <c r="B74" s="6" t="s">
        <v>110</v>
      </c>
      <c r="C74" s="25">
        <f>[2]t_aea_biombiomassa!B79</f>
        <v>20.784025878000001</v>
      </c>
      <c r="D74" s="25">
        <f>[2]t_aea_biombiomassa!C79</f>
        <v>35.774981255999997</v>
      </c>
      <c r="E74" s="25">
        <f>[2]t_aea_biombiomassa!D79</f>
        <v>51.065680215999997</v>
      </c>
      <c r="F74" s="25">
        <f>[2]t_aea_biombiomassa!E79</f>
        <v>46.137304726000004</v>
      </c>
      <c r="G74" s="25">
        <f>[2]t_aea_biombiomassa!F79</f>
        <v>29.188806210999999</v>
      </c>
      <c r="H74" s="25">
        <f>[2]t_aea_biombiomassa!G79</f>
        <v>33.989915437000001</v>
      </c>
      <c r="I74" s="25">
        <f>[2]t_aea_biombiomassa!H79</f>
        <v>41.766195598000003</v>
      </c>
      <c r="J74" s="25">
        <f>[2]t_aea_biombiomassa!I79</f>
        <v>11.931465957</v>
      </c>
      <c r="K74" s="25">
        <f>[2]t_aea_biombiomassa!J79</f>
        <v>20.866747434000001</v>
      </c>
      <c r="L74" s="25">
        <f>[2]t_aea_biombiomassa!K79</f>
        <v>21.644055703999999</v>
      </c>
      <c r="M74" s="25">
        <f>[2]t_aea_biombiomassa!L79</f>
        <v>20.013880256</v>
      </c>
      <c r="N74" s="25">
        <f>[2]t_aea_biombiomassa!M79</f>
        <v>19.696503609000001</v>
      </c>
      <c r="O74" s="25">
        <f>[2]t_aea_biombiomassa!N79</f>
        <v>31.037727039</v>
      </c>
      <c r="P74" s="25">
        <f>[2]t_aea_biombiomassa!O79</f>
        <v>35.858228081999997</v>
      </c>
      <c r="Q74" s="25">
        <f>[2]t_aea_biombiomassa!P79</f>
        <v>37.478861062</v>
      </c>
    </row>
    <row r="75" spans="1:17" ht="15" customHeight="1" x14ac:dyDescent="0.3">
      <c r="A75" s="6" t="s">
        <v>111</v>
      </c>
      <c r="B75" s="6" t="s">
        <v>112</v>
      </c>
      <c r="C75" s="25">
        <f>[2]t_aea_biombiomassa!B80</f>
        <v>1.913536465</v>
      </c>
      <c r="D75" s="25">
        <f>[2]t_aea_biombiomassa!C80</f>
        <v>3.50048951</v>
      </c>
      <c r="E75" s="25">
        <f>[2]t_aea_biombiomassa!D80</f>
        <v>3.4692626479999999</v>
      </c>
      <c r="F75" s="25">
        <f>[2]t_aea_biombiomassa!E80</f>
        <v>4.585987029</v>
      </c>
      <c r="G75" s="25">
        <f>[2]t_aea_biombiomassa!F80</f>
        <v>3.487149155</v>
      </c>
      <c r="H75" s="25">
        <f>[2]t_aea_biombiomassa!G80</f>
        <v>4.7100486290000001</v>
      </c>
      <c r="I75" s="25">
        <f>[2]t_aea_biombiomassa!H80</f>
        <v>9.7282184189999992</v>
      </c>
      <c r="J75" s="25">
        <f>[2]t_aea_biombiomassa!I80</f>
        <v>8.3899351129999999</v>
      </c>
      <c r="K75" s="25">
        <f>[2]t_aea_biombiomassa!J80</f>
        <v>9.7425358119999999</v>
      </c>
      <c r="L75" s="25">
        <f>[2]t_aea_biombiomassa!K80</f>
        <v>13.409957538</v>
      </c>
      <c r="M75" s="25">
        <f>[2]t_aea_biombiomassa!L80</f>
        <v>19.777603031999998</v>
      </c>
      <c r="N75" s="25">
        <f>[2]t_aea_biombiomassa!M80</f>
        <v>26.277159132000001</v>
      </c>
      <c r="O75" s="25">
        <f>[2]t_aea_biombiomassa!N80</f>
        <v>29.569564454999998</v>
      </c>
      <c r="P75" s="25">
        <f>[2]t_aea_biombiomassa!O80</f>
        <v>13.771986605</v>
      </c>
      <c r="Q75" s="25">
        <f>[2]t_aea_biombiomassa!P80</f>
        <v>15.994200813999999</v>
      </c>
    </row>
    <row r="76" spans="1:17" ht="15" customHeight="1" x14ac:dyDescent="0.3">
      <c r="A76" s="6" t="s">
        <v>113</v>
      </c>
      <c r="B76" s="6"/>
      <c r="C76" s="25">
        <f>[2]t_aea_biombiomassa!B81</f>
        <v>4.0650109749999999</v>
      </c>
      <c r="D76" s="25">
        <f>[2]t_aea_biombiomassa!C81</f>
        <v>8.0324017540000003</v>
      </c>
      <c r="E76" s="25">
        <f>[2]t_aea_biombiomassa!D81</f>
        <v>13.141871836</v>
      </c>
      <c r="F76" s="25">
        <f>[2]t_aea_biombiomassa!E81</f>
        <v>12.890556489</v>
      </c>
      <c r="G76" s="25">
        <f>[2]t_aea_biombiomassa!F81</f>
        <v>11.123309427000001</v>
      </c>
      <c r="H76" s="25">
        <f>[2]t_aea_biombiomassa!G81</f>
        <v>13.655438632999999</v>
      </c>
      <c r="I76" s="25">
        <f>[2]t_aea_biombiomassa!H81</f>
        <v>17.446526412000001</v>
      </c>
      <c r="J76" s="25">
        <f>[2]t_aea_biombiomassa!I81</f>
        <v>22.000476860999999</v>
      </c>
      <c r="K76" s="25">
        <f>[2]t_aea_biombiomassa!J81</f>
        <v>27.179698442999999</v>
      </c>
      <c r="L76" s="25">
        <f>[2]t_aea_biombiomassa!K81</f>
        <v>27.541244014</v>
      </c>
      <c r="M76" s="25">
        <f>[2]t_aea_biombiomassa!L81</f>
        <v>20.969116342</v>
      </c>
      <c r="N76" s="25">
        <f>[2]t_aea_biombiomassa!M81</f>
        <v>22.105237259999999</v>
      </c>
      <c r="O76" s="25">
        <f>[2]t_aea_biombiomassa!N81</f>
        <v>24.560167538000002</v>
      </c>
      <c r="P76" s="25">
        <f>[2]t_aea_biombiomassa!O81</f>
        <v>18.599375118000001</v>
      </c>
      <c r="Q76" s="25">
        <f>[2]t_aea_biombiomassa!P81</f>
        <v>18.998217317000002</v>
      </c>
    </row>
    <row r="77" spans="1:17" ht="15" customHeight="1" x14ac:dyDescent="0.3">
      <c r="A77" s="6" t="s">
        <v>114</v>
      </c>
      <c r="B77" s="6" t="s">
        <v>115</v>
      </c>
      <c r="C77" s="25">
        <f>[2]t_aea_biombiomassa!B82</f>
        <v>3.9619852880000002</v>
      </c>
      <c r="D77" s="25">
        <f>[2]t_aea_biombiomassa!C82</f>
        <v>7.2413375789999996</v>
      </c>
      <c r="E77" s="25">
        <f>[2]t_aea_biombiomassa!D82</f>
        <v>11.022898757</v>
      </c>
      <c r="F77" s="25">
        <f>[2]t_aea_biombiomassa!E82</f>
        <v>10.164615421000001</v>
      </c>
      <c r="G77" s="25">
        <f>[2]t_aea_biombiomassa!F82</f>
        <v>8.0407479389999992</v>
      </c>
      <c r="H77" s="25">
        <f>[2]t_aea_biombiomassa!G82</f>
        <v>9.9110604759999994</v>
      </c>
      <c r="I77" s="25">
        <f>[2]t_aea_biombiomassa!H82</f>
        <v>11.204141983</v>
      </c>
      <c r="J77" s="25">
        <f>[2]t_aea_biombiomassa!I82</f>
        <v>13.807583985000001</v>
      </c>
      <c r="K77" s="25">
        <f>[2]t_aea_biombiomassa!J82</f>
        <v>18.141195352</v>
      </c>
      <c r="L77" s="25">
        <f>[2]t_aea_biombiomassa!K82</f>
        <v>17.053999710999999</v>
      </c>
      <c r="M77" s="25">
        <f>[2]t_aea_biombiomassa!L82</f>
        <v>14.533033096</v>
      </c>
      <c r="N77" s="25">
        <f>[2]t_aea_biombiomassa!M82</f>
        <v>14.55101565</v>
      </c>
      <c r="O77" s="25">
        <f>[2]t_aea_biombiomassa!N82</f>
        <v>15.829484725</v>
      </c>
      <c r="P77" s="25">
        <f>[2]t_aea_biombiomassa!O82</f>
        <v>12.496979365</v>
      </c>
      <c r="Q77" s="25">
        <f>[2]t_aea_biombiomassa!P82</f>
        <v>12.563614185</v>
      </c>
    </row>
    <row r="78" spans="1:17" ht="15" customHeight="1" x14ac:dyDescent="0.3">
      <c r="A78" s="6" t="s">
        <v>116</v>
      </c>
      <c r="B78" s="6" t="s">
        <v>154</v>
      </c>
      <c r="C78" s="25">
        <f>[2]t_aea_biombiomassa!B83</f>
        <v>0.10302568600000001</v>
      </c>
      <c r="D78" s="25">
        <f>[2]t_aea_biombiomassa!C83</f>
        <v>0.79106417500000004</v>
      </c>
      <c r="E78" s="25">
        <f>[2]t_aea_biombiomassa!D83</f>
        <v>2.1189730789999999</v>
      </c>
      <c r="F78" s="25">
        <f>[2]t_aea_biombiomassa!E83</f>
        <v>2.725941068</v>
      </c>
      <c r="G78" s="25">
        <f>[2]t_aea_biombiomassa!F83</f>
        <v>3.0825614880000001</v>
      </c>
      <c r="H78" s="25">
        <f>[2]t_aea_biombiomassa!G83</f>
        <v>3.7443781569999999</v>
      </c>
      <c r="I78" s="25">
        <f>[2]t_aea_biombiomassa!H83</f>
        <v>6.2423844290000003</v>
      </c>
      <c r="J78" s="25">
        <f>[2]t_aea_biombiomassa!I83</f>
        <v>8.1928928760000002</v>
      </c>
      <c r="K78" s="25">
        <f>[2]t_aea_biombiomassa!J83</f>
        <v>9.0385030910000008</v>
      </c>
      <c r="L78" s="25">
        <f>[2]t_aea_biombiomassa!K83</f>
        <v>10.487244303000001</v>
      </c>
      <c r="M78" s="25">
        <f>[2]t_aea_biombiomassa!L83</f>
        <v>6.4360832449999998</v>
      </c>
      <c r="N78" s="25">
        <f>[2]t_aea_biombiomassa!M83</f>
        <v>7.5542216099999999</v>
      </c>
      <c r="O78" s="25">
        <f>[2]t_aea_biombiomassa!N83</f>
        <v>8.7306828119999995</v>
      </c>
      <c r="P78" s="25">
        <f>[2]t_aea_biombiomassa!O83</f>
        <v>6.1023957539999998</v>
      </c>
      <c r="Q78" s="25">
        <f>[2]t_aea_biombiomassa!P83</f>
        <v>6.4346031320000003</v>
      </c>
    </row>
    <row r="79" spans="1:17" ht="15" customHeight="1" x14ac:dyDescent="0.3">
      <c r="A79" s="6" t="s">
        <v>117</v>
      </c>
      <c r="B79" s="6"/>
      <c r="C79" s="25">
        <f>[2]t_aea_biombiomassa!B84</f>
        <v>0.11804002</v>
      </c>
      <c r="D79" s="25">
        <f>[2]t_aea_biombiomassa!C84</f>
        <v>0.880872145</v>
      </c>
      <c r="E79" s="25">
        <f>[2]t_aea_biombiomassa!D84</f>
        <v>2.191278021</v>
      </c>
      <c r="F79" s="25">
        <f>[2]t_aea_biombiomassa!E84</f>
        <v>2.2219288989999999</v>
      </c>
      <c r="G79" s="25">
        <f>[2]t_aea_biombiomassa!F84</f>
        <v>2.2025470789999999</v>
      </c>
      <c r="H79" s="25">
        <f>[2]t_aea_biombiomassa!G84</f>
        <v>2.3214020560000002</v>
      </c>
      <c r="I79" s="25">
        <f>[2]t_aea_biombiomassa!H84</f>
        <v>3.2792772609999998</v>
      </c>
      <c r="J79" s="25">
        <f>[2]t_aea_biombiomassa!I84</f>
        <v>2.0627941540000001</v>
      </c>
      <c r="K79" s="25">
        <f>[2]t_aea_biombiomassa!J84</f>
        <v>3.4677073530000002</v>
      </c>
      <c r="L79" s="25">
        <f>[2]t_aea_biombiomassa!K84</f>
        <v>4.2729512859999996</v>
      </c>
      <c r="M79" s="25">
        <f>[2]t_aea_biombiomassa!L84</f>
        <v>3.831083864</v>
      </c>
      <c r="N79" s="25">
        <f>[2]t_aea_biombiomassa!M84</f>
        <v>5.3825713019999997</v>
      </c>
      <c r="O79" s="25">
        <f>[2]t_aea_biombiomassa!N84</f>
        <v>6.9450694789999998</v>
      </c>
      <c r="P79" s="25">
        <f>[2]t_aea_biombiomassa!O84</f>
        <v>8.2098737120000003</v>
      </c>
      <c r="Q79" s="25">
        <f>[2]t_aea_biombiomassa!P84</f>
        <v>9.0263985340000001</v>
      </c>
    </row>
    <row r="80" spans="1:17" ht="15" customHeight="1" x14ac:dyDescent="0.3">
      <c r="A80" s="6" t="s">
        <v>118</v>
      </c>
      <c r="B80" s="6" t="s">
        <v>155</v>
      </c>
      <c r="C80" s="25">
        <f>[2]t_aea_biombiomassa!B85</f>
        <v>5.8371742999999997E-2</v>
      </c>
      <c r="D80" s="25">
        <f>[2]t_aea_biombiomassa!C85</f>
        <v>0.38960634599999999</v>
      </c>
      <c r="E80" s="25">
        <f>[2]t_aea_biombiomassa!D85</f>
        <v>0.95562913000000005</v>
      </c>
      <c r="F80" s="25">
        <f>[2]t_aea_biombiomassa!E85</f>
        <v>0.97747024199999999</v>
      </c>
      <c r="G80" s="25">
        <f>[2]t_aea_biombiomassa!F85</f>
        <v>0.97779804800000003</v>
      </c>
      <c r="H80" s="25">
        <f>[2]t_aea_biombiomassa!G85</f>
        <v>1.0406994190000001</v>
      </c>
      <c r="I80" s="25">
        <f>[2]t_aea_biombiomassa!H85</f>
        <v>1.5102515670000001</v>
      </c>
      <c r="J80" s="25">
        <f>[2]t_aea_biombiomassa!I85</f>
        <v>0.97471575600000004</v>
      </c>
      <c r="K80" s="25">
        <f>[2]t_aea_biombiomassa!J85</f>
        <v>1.6599816519999999</v>
      </c>
      <c r="L80" s="25">
        <f>[2]t_aea_biombiomassa!K85</f>
        <v>2.0330582100000001</v>
      </c>
      <c r="M80" s="25">
        <f>[2]t_aea_biombiomassa!L85</f>
        <v>1.8186323630000001</v>
      </c>
      <c r="N80" s="25">
        <f>[2]t_aea_biombiomassa!M85</f>
        <v>2.6241487810000002</v>
      </c>
      <c r="O80" s="25">
        <f>[2]t_aea_biombiomassa!N85</f>
        <v>3.3620621769999999</v>
      </c>
      <c r="P80" s="25">
        <f>[2]t_aea_biombiomassa!O85</f>
        <v>3.9933690990000001</v>
      </c>
      <c r="Q80" s="25">
        <f>[2]t_aea_biombiomassa!P85</f>
        <v>4.4683529059999998</v>
      </c>
    </row>
    <row r="81" spans="1:17" ht="15" customHeight="1" x14ac:dyDescent="0.3">
      <c r="A81" s="6" t="s">
        <v>119</v>
      </c>
      <c r="B81" s="6" t="s">
        <v>120</v>
      </c>
      <c r="C81" s="25">
        <f>[2]t_aea_biombiomassa!B86</f>
        <v>5.9668276999999999E-2</v>
      </c>
      <c r="D81" s="25">
        <f>[2]t_aea_biombiomassa!C86</f>
        <v>0.49126579799999998</v>
      </c>
      <c r="E81" s="25">
        <f>[2]t_aea_biombiomassa!D86</f>
        <v>1.2356488910000001</v>
      </c>
      <c r="F81" s="25">
        <f>[2]t_aea_biombiomassa!E86</f>
        <v>1.244458657</v>
      </c>
      <c r="G81" s="25">
        <f>[2]t_aea_biombiomassa!F86</f>
        <v>1.2247490299999999</v>
      </c>
      <c r="H81" s="25">
        <f>[2]t_aea_biombiomassa!G86</f>
        <v>1.2807026370000001</v>
      </c>
      <c r="I81" s="25">
        <f>[2]t_aea_biombiomassa!H86</f>
        <v>1.769025694</v>
      </c>
      <c r="J81" s="25">
        <f>[2]t_aea_biombiomassa!I86</f>
        <v>1.0880783979999999</v>
      </c>
      <c r="K81" s="25">
        <f>[2]t_aea_biombiomassa!J86</f>
        <v>1.8077257</v>
      </c>
      <c r="L81" s="25">
        <f>[2]t_aea_biombiomassa!K86</f>
        <v>2.239893076</v>
      </c>
      <c r="M81" s="25">
        <f>[2]t_aea_biombiomassa!L86</f>
        <v>2.0124515010000001</v>
      </c>
      <c r="N81" s="25">
        <f>[2]t_aea_biombiomassa!M86</f>
        <v>2.758422522</v>
      </c>
      <c r="O81" s="25">
        <f>[2]t_aea_biombiomassa!N86</f>
        <v>3.5830073019999999</v>
      </c>
      <c r="P81" s="25">
        <f>[2]t_aea_biombiomassa!O86</f>
        <v>4.2165046119999996</v>
      </c>
      <c r="Q81" s="25">
        <f>[2]t_aea_biombiomassa!P86</f>
        <v>4.5580456280000003</v>
      </c>
    </row>
    <row r="82" spans="1:17" ht="15" customHeight="1" x14ac:dyDescent="0.3">
      <c r="A82" s="6" t="s">
        <v>121</v>
      </c>
      <c r="B82" s="6"/>
      <c r="C82" s="25">
        <f>[2]t_aea_biombiomassa!B87</f>
        <v>0.25040653800000001</v>
      </c>
      <c r="D82" s="25">
        <f>[2]t_aea_biombiomassa!C87</f>
        <v>1.3731474429999999</v>
      </c>
      <c r="E82" s="25">
        <f>[2]t_aea_biombiomassa!D87</f>
        <v>3.038115667</v>
      </c>
      <c r="F82" s="25">
        <f>[2]t_aea_biombiomassa!E87</f>
        <v>2.8245728880000001</v>
      </c>
      <c r="G82" s="25">
        <f>[2]t_aea_biombiomassa!F87</f>
        <v>2.8597156369999999</v>
      </c>
      <c r="H82" s="25">
        <f>[2]t_aea_biombiomassa!G87</f>
        <v>2.9683291289999998</v>
      </c>
      <c r="I82" s="25">
        <f>[2]t_aea_biombiomassa!H87</f>
        <v>4.2607823419999997</v>
      </c>
      <c r="J82" s="25">
        <f>[2]t_aea_biombiomassa!I87</f>
        <v>2.7026938089999999</v>
      </c>
      <c r="K82" s="25">
        <f>[2]t_aea_biombiomassa!J87</f>
        <v>3.9777057689999999</v>
      </c>
      <c r="L82" s="25">
        <f>[2]t_aea_biombiomassa!K87</f>
        <v>4.4518495690000002</v>
      </c>
      <c r="M82" s="25">
        <f>[2]t_aea_biombiomassa!L87</f>
        <v>4.3453461730000003</v>
      </c>
      <c r="N82" s="25">
        <f>[2]t_aea_biombiomassa!M87</f>
        <v>4.9697120809999999</v>
      </c>
      <c r="O82" s="25">
        <f>[2]t_aea_biombiomassa!N87</f>
        <v>6.4814849670000001</v>
      </c>
      <c r="P82" s="25">
        <f>[2]t_aea_biombiomassa!O87</f>
        <v>7.385499899</v>
      </c>
      <c r="Q82" s="25">
        <f>[2]t_aea_biombiomassa!P87</f>
        <v>7.9908980969999996</v>
      </c>
    </row>
    <row r="83" spans="1:17" ht="15" customHeight="1" x14ac:dyDescent="0.3">
      <c r="A83" s="6" t="s">
        <v>122</v>
      </c>
      <c r="B83" s="6" t="s">
        <v>123</v>
      </c>
      <c r="C83" s="25">
        <f>[2]t_aea_biombiomassa!B88</f>
        <v>1.59371E-4</v>
      </c>
      <c r="D83" s="25">
        <f>[2]t_aea_biombiomassa!C88</f>
        <v>0.20514148900000001</v>
      </c>
      <c r="E83" s="25">
        <f>[2]t_aea_biombiomassa!D88</f>
        <v>0.55150109599999997</v>
      </c>
      <c r="F83" s="25">
        <f>[2]t_aea_biombiomassa!E88</f>
        <v>0.54762971299999996</v>
      </c>
      <c r="G83" s="25">
        <f>[2]t_aea_biombiomassa!F88</f>
        <v>0.56386031999999997</v>
      </c>
      <c r="H83" s="25">
        <f>[2]t_aea_biombiomassa!G88</f>
        <v>0.58741344799999995</v>
      </c>
      <c r="I83" s="25">
        <f>[2]t_aea_biombiomassa!H88</f>
        <v>0.71107040300000002</v>
      </c>
      <c r="J83" s="25">
        <f>[2]t_aea_biombiomassa!I88</f>
        <v>0.43641008599999997</v>
      </c>
      <c r="K83" s="25">
        <f>[2]t_aea_biombiomassa!J88</f>
        <v>0.725487145</v>
      </c>
      <c r="L83" s="25">
        <f>[2]t_aea_biombiomassa!K88</f>
        <v>0.78638020399999997</v>
      </c>
      <c r="M83" s="25">
        <f>[2]t_aea_biombiomassa!L88</f>
        <v>0.75438803099999996</v>
      </c>
      <c r="N83" s="25">
        <f>[2]t_aea_biombiomassa!M88</f>
        <v>0.78214542099999995</v>
      </c>
      <c r="O83" s="25">
        <f>[2]t_aea_biombiomassa!N88</f>
        <v>1.000294894</v>
      </c>
      <c r="P83" s="25">
        <f>[2]t_aea_biombiomassa!O88</f>
        <v>1.1226909780000001</v>
      </c>
      <c r="Q83" s="25">
        <f>[2]t_aea_biombiomassa!P88</f>
        <v>1.2017715200000001</v>
      </c>
    </row>
    <row r="84" spans="1:17" ht="15" customHeight="1" x14ac:dyDescent="0.3">
      <c r="A84" s="6" t="s">
        <v>124</v>
      </c>
      <c r="B84" s="6" t="s">
        <v>125</v>
      </c>
      <c r="C84" s="25">
        <f>[2]t_aea_biombiomassa!B89</f>
        <v>0.248913571</v>
      </c>
      <c r="D84" s="25">
        <f>[2]t_aea_biombiomassa!C89</f>
        <v>0.500268516</v>
      </c>
      <c r="E84" s="25">
        <f>[2]t_aea_biombiomassa!D89</f>
        <v>0.72739807099999998</v>
      </c>
      <c r="F84" s="25">
        <f>[2]t_aea_biombiomassa!E89</f>
        <v>0.53477381099999999</v>
      </c>
      <c r="G84" s="25">
        <f>[2]t_aea_biombiomassa!F89</f>
        <v>0.57960496500000003</v>
      </c>
      <c r="H84" s="25">
        <f>[2]t_aea_biombiomassa!G89</f>
        <v>0.59447640199999996</v>
      </c>
      <c r="I84" s="25">
        <f>[2]t_aea_biombiomassa!H89</f>
        <v>1.2517493980000001</v>
      </c>
      <c r="J84" s="25">
        <f>[2]t_aea_biombiomassa!I89</f>
        <v>0.83883522200000005</v>
      </c>
      <c r="K84" s="25">
        <f>[2]t_aea_biombiomassa!J89</f>
        <v>0.97177878200000001</v>
      </c>
      <c r="L84" s="25">
        <f>[2]t_aea_biombiomassa!K89</f>
        <v>1.1412004250000001</v>
      </c>
      <c r="M84" s="25">
        <f>[2]t_aea_biombiomassa!L89</f>
        <v>1.056334533</v>
      </c>
      <c r="N84" s="25">
        <f>[2]t_aea_biombiomassa!M89</f>
        <v>0.52684340100000004</v>
      </c>
      <c r="O84" s="25">
        <f>[2]t_aea_biombiomassa!N89</f>
        <v>0.78532867100000003</v>
      </c>
      <c r="P84" s="25">
        <f>[2]t_aea_biombiomassa!O89</f>
        <v>0.70334759700000005</v>
      </c>
      <c r="Q84" s="25">
        <f>[2]t_aea_biombiomassa!P89</f>
        <v>0.74014438800000004</v>
      </c>
    </row>
    <row r="85" spans="1:17" ht="15" customHeight="1" x14ac:dyDescent="0.3">
      <c r="A85" s="6" t="s">
        <v>126</v>
      </c>
      <c r="B85" s="6" t="s">
        <v>127</v>
      </c>
      <c r="C85" s="25">
        <f>[2]t_aea_biombiomassa!B90</f>
        <v>1.333597E-3</v>
      </c>
      <c r="D85" s="25">
        <f>[2]t_aea_biombiomassa!C90</f>
        <v>0.66773743799999996</v>
      </c>
      <c r="E85" s="25">
        <f>[2]t_aea_biombiomassa!D90</f>
        <v>1.759216501</v>
      </c>
      <c r="F85" s="25">
        <f>[2]t_aea_biombiomassa!E90</f>
        <v>1.7421693650000001</v>
      </c>
      <c r="G85" s="25">
        <f>[2]t_aea_biombiomassa!F90</f>
        <v>1.7162503520000001</v>
      </c>
      <c r="H85" s="25">
        <f>[2]t_aea_biombiomassa!G90</f>
        <v>1.7864392790000001</v>
      </c>
      <c r="I85" s="25">
        <f>[2]t_aea_biombiomassa!H90</f>
        <v>2.297962541</v>
      </c>
      <c r="J85" s="25">
        <f>[2]t_aea_biombiomassa!I90</f>
        <v>1.4274484999999999</v>
      </c>
      <c r="K85" s="25">
        <f>[2]t_aea_biombiomassa!J90</f>
        <v>2.2804398419999998</v>
      </c>
      <c r="L85" s="25">
        <f>[2]t_aea_biombiomassa!K90</f>
        <v>2.5242689399999998</v>
      </c>
      <c r="M85" s="25">
        <f>[2]t_aea_biombiomassa!L90</f>
        <v>2.5346236090000001</v>
      </c>
      <c r="N85" s="25">
        <f>[2]t_aea_biombiomassa!M90</f>
        <v>3.6607232590000001</v>
      </c>
      <c r="O85" s="25">
        <f>[2]t_aea_biombiomassa!N90</f>
        <v>4.6958614020000002</v>
      </c>
      <c r="P85" s="25">
        <f>[2]t_aea_biombiomassa!O90</f>
        <v>5.5594613229999998</v>
      </c>
      <c r="Q85" s="25">
        <f>[2]t_aea_biombiomassa!P90</f>
        <v>6.0489821880000001</v>
      </c>
    </row>
    <row r="86" spans="1:17" ht="15" customHeight="1" x14ac:dyDescent="0.3">
      <c r="A86" s="6" t="s">
        <v>128</v>
      </c>
      <c r="B86" s="6" t="s">
        <v>129</v>
      </c>
      <c r="C86" s="26">
        <f>[2]t_aea_biombiomassa!B91</f>
        <v>0</v>
      </c>
      <c r="D86" s="26">
        <f>[2]t_aea_biombiomassa!C91</f>
        <v>0</v>
      </c>
      <c r="E86" s="26">
        <f>[2]t_aea_biombiomassa!D91</f>
        <v>0</v>
      </c>
      <c r="F86" s="26">
        <f>[2]t_aea_biombiomassa!E91</f>
        <v>0</v>
      </c>
      <c r="G86" s="26">
        <f>[2]t_aea_biombiomassa!F91</f>
        <v>0</v>
      </c>
      <c r="H86" s="26">
        <f>[2]t_aea_biombiomassa!G91</f>
        <v>0</v>
      </c>
      <c r="I86" s="26">
        <f>[2]t_aea_biombiomassa!H91</f>
        <v>0</v>
      </c>
      <c r="J86" s="26">
        <f>[2]t_aea_biombiomassa!I91</f>
        <v>2.0907099999999999E-4</v>
      </c>
      <c r="K86" s="26">
        <f>[2]t_aea_biombiomassa!J91</f>
        <v>1.258115E-3</v>
      </c>
      <c r="L86" s="26">
        <f>[2]t_aea_biombiomassa!K91</f>
        <v>2.199945E-3</v>
      </c>
      <c r="M86" s="26">
        <f>[2]t_aea_biombiomassa!L91</f>
        <v>1.4587249999999999E-3</v>
      </c>
      <c r="N86" s="26">
        <f>[2]t_aea_biombiomassa!M91</f>
        <v>2.9144300000000001E-4</v>
      </c>
      <c r="O86" s="26">
        <f>[2]t_aea_biombiomassa!N91</f>
        <v>3.12393E-4</v>
      </c>
      <c r="P86" s="26">
        <f>[2]t_aea_biombiomassa!O91</f>
        <v>6.8268500000000004E-4</v>
      </c>
      <c r="Q86" s="26">
        <f>[2]t_aea_biombiomassa!P91</f>
        <v>6.68153E-4</v>
      </c>
    </row>
    <row r="87" spans="1:17" ht="15" customHeight="1" x14ac:dyDescent="0.3">
      <c r="A87" s="6" t="s">
        <v>130</v>
      </c>
      <c r="B87" s="6" t="s">
        <v>131</v>
      </c>
      <c r="C87" s="26">
        <f>[2]t_aea_biombiomassa!B92</f>
        <v>0</v>
      </c>
      <c r="D87" s="26">
        <f>[2]t_aea_biombiomassa!C92</f>
        <v>0</v>
      </c>
      <c r="E87" s="26">
        <f>[2]t_aea_biombiomassa!D92</f>
        <v>0</v>
      </c>
      <c r="F87" s="26">
        <f>[2]t_aea_biombiomassa!E92</f>
        <v>0</v>
      </c>
      <c r="G87" s="26">
        <f>[2]t_aea_biombiomassa!F92</f>
        <v>0</v>
      </c>
      <c r="H87" s="26">
        <f>[2]t_aea_biombiomassa!G92</f>
        <v>0</v>
      </c>
      <c r="I87" s="26">
        <f>[2]t_aea_biombiomassa!H92</f>
        <v>0</v>
      </c>
      <c r="J87" s="26">
        <f>[2]t_aea_biombiomassa!I92</f>
        <v>0</v>
      </c>
      <c r="K87" s="26">
        <f>[2]t_aea_biombiomassa!J92</f>
        <v>0</v>
      </c>
      <c r="L87" s="26">
        <f>[2]t_aea_biombiomassa!K92</f>
        <v>0</v>
      </c>
      <c r="M87" s="26">
        <f>[2]t_aea_biombiomassa!L92</f>
        <v>0</v>
      </c>
      <c r="N87" s="26">
        <f>[2]t_aea_biombiomassa!M92</f>
        <v>0</v>
      </c>
      <c r="O87" s="26">
        <f>[2]t_aea_biombiomassa!N92</f>
        <v>0</v>
      </c>
      <c r="P87" s="26">
        <f>[2]t_aea_biombiomassa!O92</f>
        <v>0</v>
      </c>
      <c r="Q87" s="26">
        <f>[2]t_aea_biombiomassa!P92</f>
        <v>0</v>
      </c>
    </row>
    <row r="88" spans="1:17" ht="15" customHeight="1" x14ac:dyDescent="0.3">
      <c r="A88" s="8" t="s">
        <v>132</v>
      </c>
      <c r="B88" s="8"/>
      <c r="C88" s="27">
        <f>[2]t_aea_biombiomassa!B93</f>
        <v>2343.0599731970001</v>
      </c>
      <c r="D88" s="27">
        <f>[2]t_aea_biombiomassa!C93</f>
        <v>2735.2527797080002</v>
      </c>
      <c r="E88" s="27">
        <f>[2]t_aea_biombiomassa!D93</f>
        <v>3577.85631242</v>
      </c>
      <c r="F88" s="27">
        <f>[2]t_aea_biombiomassa!E93</f>
        <v>2733.3779231130002</v>
      </c>
      <c r="G88" s="27">
        <f>[2]t_aea_biombiomassa!F93</f>
        <v>3192.7191399940002</v>
      </c>
      <c r="H88" s="27">
        <f>[2]t_aea_biombiomassa!G93</f>
        <v>3577.1891230669999</v>
      </c>
      <c r="I88" s="27">
        <f>[2]t_aea_biombiomassa!H93</f>
        <v>2807.2662468029998</v>
      </c>
      <c r="J88" s="27">
        <f>[2]t_aea_biombiomassa!I93</f>
        <v>2965.4253304439999</v>
      </c>
      <c r="K88" s="27">
        <f>[2]t_aea_biombiomassa!J93</f>
        <v>3506.6196780179998</v>
      </c>
      <c r="L88" s="27">
        <f>[2]t_aea_biombiomassa!K93</f>
        <v>3430.6831885430001</v>
      </c>
      <c r="M88" s="27">
        <f>[2]t_aea_biombiomassa!L93</f>
        <v>3368.8633215630002</v>
      </c>
      <c r="N88" s="27">
        <f>[2]t_aea_biombiomassa!M93</f>
        <v>3345.6709646250001</v>
      </c>
      <c r="O88" s="27">
        <f>[2]t_aea_biombiomassa!N93</f>
        <v>3248.7052506109999</v>
      </c>
      <c r="P88" s="27">
        <f>[2]t_aea_biombiomassa!O93</f>
        <v>3881.9782218959999</v>
      </c>
      <c r="Q88" s="27">
        <f>[2]t_aea_biombiomassa!P93</f>
        <v>3743.7039658369999</v>
      </c>
    </row>
    <row r="89" spans="1:17" ht="15" customHeight="1" x14ac:dyDescent="0.3">
      <c r="A89" s="3"/>
      <c r="B89" s="45" t="s">
        <v>133</v>
      </c>
      <c r="C89" s="25">
        <f>[2]t_aea_biombiomassa!B94</f>
        <v>0</v>
      </c>
      <c r="D89" s="25">
        <f>[2]t_aea_biombiomassa!C94</f>
        <v>202.748691662</v>
      </c>
      <c r="E89" s="25">
        <f>[2]t_aea_biombiomassa!D94</f>
        <v>559.94069949300001</v>
      </c>
      <c r="F89" s="25">
        <f>[2]t_aea_biombiomassa!E94</f>
        <v>554.88456809000002</v>
      </c>
      <c r="G89" s="25">
        <f>[2]t_aea_biombiomassa!F94</f>
        <v>575.26859653700001</v>
      </c>
      <c r="H89" s="25">
        <f>[2]t_aea_biombiomassa!G94</f>
        <v>569.54982069499999</v>
      </c>
      <c r="I89" s="25">
        <f>[2]t_aea_biombiomassa!H94</f>
        <v>632.40456744000005</v>
      </c>
      <c r="J89" s="25">
        <f>[2]t_aea_biombiomassa!I94</f>
        <v>391.219325067</v>
      </c>
      <c r="K89" s="25">
        <f>[2]t_aea_biombiomassa!J94</f>
        <v>616.86326293499997</v>
      </c>
      <c r="L89" s="25">
        <f>[2]t_aea_biombiomassa!K94</f>
        <v>714.93072412599997</v>
      </c>
      <c r="M89" s="25">
        <f>[2]t_aea_biombiomassa!L94</f>
        <v>688.636761138</v>
      </c>
      <c r="N89" s="25">
        <f>[2]t_aea_biombiomassa!M94</f>
        <v>701.577383661</v>
      </c>
      <c r="O89" s="25">
        <f>[2]t_aea_biombiomassa!N94</f>
        <v>827.48106236299998</v>
      </c>
      <c r="P89" s="25">
        <f>[2]t_aea_biombiomassa!O94</f>
        <v>903.99871643400002</v>
      </c>
      <c r="Q89" s="25">
        <f>[2]t_aea_biombiomassa!P94</f>
        <v>981.46278137499996</v>
      </c>
    </row>
    <row r="90" spans="1:17" ht="15" customHeight="1" x14ac:dyDescent="0.3">
      <c r="A90" s="3"/>
      <c r="B90" s="45" t="s">
        <v>134</v>
      </c>
      <c r="C90" s="25">
        <f>[2]t_aea_biombiomassa!B95</f>
        <v>2315.9851499500001</v>
      </c>
      <c r="D90" s="25">
        <f>[2]t_aea_biombiomassa!C95</f>
        <v>2503.4296735930002</v>
      </c>
      <c r="E90" s="25">
        <f>[2]t_aea_biombiomassa!D95</f>
        <v>2992.1414732570001</v>
      </c>
      <c r="F90" s="25">
        <f>[2]t_aea_biombiomassa!E95</f>
        <v>2151.9787730580001</v>
      </c>
      <c r="G90" s="25">
        <f>[2]t_aea_biombiomassa!F95</f>
        <v>2589.1128433489998</v>
      </c>
      <c r="H90" s="25">
        <f>[2]t_aea_biombiomassa!G95</f>
        <v>2976.132749677</v>
      </c>
      <c r="I90" s="25">
        <f>[2]t_aea_biombiomassa!H95</f>
        <v>2146.263075806</v>
      </c>
      <c r="J90" s="25">
        <f>[2]t_aea_biombiomassa!I95</f>
        <v>2545.2468701580001</v>
      </c>
      <c r="K90" s="25">
        <f>[2]t_aea_biombiomassa!J95</f>
        <v>2813.1485843539999</v>
      </c>
      <c r="L90" s="25">
        <f>[2]t_aea_biombiomassa!K95</f>
        <v>2624.7468358209999</v>
      </c>
      <c r="M90" s="25">
        <f>[2]t_aea_biombiomassa!L95</f>
        <v>2620.0362802529999</v>
      </c>
      <c r="N90" s="25">
        <f>[2]t_aea_biombiomassa!M95</f>
        <v>2579.8919933020002</v>
      </c>
      <c r="O90" s="25">
        <f>[2]t_aea_biombiomassa!N95</f>
        <v>2342.7728192909999</v>
      </c>
      <c r="P90" s="25">
        <f>[2]t_aea_biombiomassa!O95</f>
        <v>2896.9421800499999</v>
      </c>
      <c r="Q90" s="25">
        <f>[2]t_aea_biombiomassa!P95</f>
        <v>2704.1142927860001</v>
      </c>
    </row>
    <row r="91" spans="1:17" ht="15" customHeight="1" thickBot="1" x14ac:dyDescent="0.35">
      <c r="A91" s="4"/>
      <c r="B91" s="46" t="s">
        <v>135</v>
      </c>
      <c r="C91" s="25">
        <f>[2]t_aea_biombiomassa!B96</f>
        <v>27.074823247000001</v>
      </c>
      <c r="D91" s="25">
        <f>[2]t_aea_biombiomassa!C96</f>
        <v>29.074414452999999</v>
      </c>
      <c r="E91" s="25">
        <f>[2]t_aea_biombiomassa!D96</f>
        <v>25.77413967</v>
      </c>
      <c r="F91" s="25">
        <f>[2]t_aea_biombiomassa!E96</f>
        <v>26.514581965000001</v>
      </c>
      <c r="G91" s="25">
        <f>[2]t_aea_biombiomassa!F96</f>
        <v>28.337700108</v>
      </c>
      <c r="H91" s="25">
        <f>[2]t_aea_biombiomassa!G96</f>
        <v>31.506552695</v>
      </c>
      <c r="I91" s="25">
        <f>[2]t_aea_biombiomassa!H96</f>
        <v>28.598603557000001</v>
      </c>
      <c r="J91" s="25">
        <f>[2]t_aea_biombiomassa!I96</f>
        <v>28.959135219</v>
      </c>
      <c r="K91" s="25">
        <f>[2]t_aea_biombiomassa!J96</f>
        <v>76.607830729</v>
      </c>
      <c r="L91" s="25">
        <f>[2]t_aea_biombiomassa!K96</f>
        <v>91.005628596999998</v>
      </c>
      <c r="M91" s="25">
        <f>[2]t_aea_biombiomassa!L96</f>
        <v>60.190280170999998</v>
      </c>
      <c r="N91" s="25">
        <f>[2]t_aea_biombiomassa!M96</f>
        <v>64.201587661000005</v>
      </c>
      <c r="O91" s="25">
        <f>[2]t_aea_biombiomassa!N96</f>
        <v>78.451368957</v>
      </c>
      <c r="P91" s="25">
        <f>[2]t_aea_biombiomassa!O96</f>
        <v>81.037325410999998</v>
      </c>
      <c r="Q91" s="25">
        <f>[2]t_aea_biombiomassa!P96</f>
        <v>58.126891675000003</v>
      </c>
    </row>
    <row r="92" spans="1:17" ht="15" customHeight="1" thickTop="1" thickBot="1" x14ac:dyDescent="0.35">
      <c r="A92" s="9" t="s">
        <v>136</v>
      </c>
      <c r="B92" s="9"/>
      <c r="C92" s="28">
        <f>[2]t_aea_biombiomassa!B97</f>
        <v>8282.1573389160003</v>
      </c>
      <c r="D92" s="28">
        <f>[2]t_aea_biombiomassa!C97</f>
        <v>9564.8181756779995</v>
      </c>
      <c r="E92" s="28">
        <f>[2]t_aea_biombiomassa!D97</f>
        <v>11380.995723291</v>
      </c>
      <c r="F92" s="28">
        <f>[2]t_aea_biombiomassa!E97</f>
        <v>10668.636462554001</v>
      </c>
      <c r="G92" s="28">
        <f>[2]t_aea_biombiomassa!F97</f>
        <v>11764.715716494</v>
      </c>
      <c r="H92" s="28">
        <f>[2]t_aea_biombiomassa!G97</f>
        <v>12639.541834747</v>
      </c>
      <c r="I92" s="28">
        <f>[2]t_aea_biombiomassa!H97</f>
        <v>10965.705326743</v>
      </c>
      <c r="J92" s="28">
        <f>[2]t_aea_biombiomassa!I97</f>
        <v>11919.562787332001</v>
      </c>
      <c r="K92" s="28">
        <f>[2]t_aea_biombiomassa!J97</f>
        <v>12457.711353598999</v>
      </c>
      <c r="L92" s="28">
        <f>[2]t_aea_biombiomassa!K97</f>
        <v>12592.483116247</v>
      </c>
      <c r="M92" s="28">
        <f>[2]t_aea_biombiomassa!L97</f>
        <v>12422.589905002</v>
      </c>
      <c r="N92" s="28">
        <f>[2]t_aea_biombiomassa!M97</f>
        <v>12065.281471767999</v>
      </c>
      <c r="O92" s="28">
        <f>[2]t_aea_biombiomassa!N97</f>
        <v>12161.388037495</v>
      </c>
      <c r="P92" s="28">
        <f>[2]t_aea_biombiomassa!O97</f>
        <v>12320.755637447999</v>
      </c>
      <c r="Q92" s="28">
        <f>[2]t_aea_biombiomassa!P97</f>
        <v>12131.358039971999</v>
      </c>
    </row>
    <row r="93" spans="1:17" ht="15" customHeight="1" thickTop="1" x14ac:dyDescent="0.3">
      <c r="A93" s="3"/>
      <c r="B93" s="11" t="s">
        <v>137</v>
      </c>
      <c r="C93" s="25">
        <f>[2]t_aea_biombiomassa!B98</f>
        <v>0</v>
      </c>
      <c r="D93" s="25">
        <f>[2]t_aea_biombiomassa!C98</f>
        <v>41.308199999999999</v>
      </c>
      <c r="E93" s="25">
        <f>[2]t_aea_biombiomassa!D98</f>
        <v>122.04298</v>
      </c>
      <c r="F93" s="25">
        <f>[2]t_aea_biombiomassa!E98</f>
        <v>112.86932</v>
      </c>
      <c r="G93" s="25">
        <f>[2]t_aea_biombiomassa!F98</f>
        <v>108.21244</v>
      </c>
      <c r="H93" s="25">
        <f>[2]t_aea_biombiomassa!G98</f>
        <v>105.5993</v>
      </c>
      <c r="I93" s="25">
        <f>[2]t_aea_biombiomassa!H98</f>
        <v>126.55508</v>
      </c>
      <c r="J93" s="25">
        <f>[2]t_aea_biombiomassa!I98</f>
        <v>77.707440000000005</v>
      </c>
      <c r="K93" s="25">
        <f>[2]t_aea_biombiomassa!J98</f>
        <v>143.75541000000001</v>
      </c>
      <c r="L93" s="25">
        <f>[2]t_aea_biombiomassa!K98</f>
        <v>193.48398</v>
      </c>
      <c r="M93" s="25">
        <f>[2]t_aea_biombiomassa!L98</f>
        <v>190.61095</v>
      </c>
      <c r="N93" s="25">
        <f>[2]t_aea_biombiomassa!M98</f>
        <v>196.74009000000001</v>
      </c>
      <c r="O93" s="25">
        <f>[2]t_aea_biombiomassa!N98</f>
        <v>277.04682000000003</v>
      </c>
      <c r="P93" s="25">
        <f>[2]t_aea_biombiomassa!O98</f>
        <v>280.33789000000002</v>
      </c>
      <c r="Q93" s="25">
        <f>[2]t_aea_biombiomassa!P98</f>
        <v>300.04565000000002</v>
      </c>
    </row>
    <row r="94" spans="1:17" ht="15" customHeight="1" x14ac:dyDescent="0.3">
      <c r="A94" s="16" t="s">
        <v>138</v>
      </c>
      <c r="B94" s="1" t="s">
        <v>139</v>
      </c>
      <c r="C94" s="25">
        <f>[2]t_aea_biombiomassa!B99</f>
        <v>0</v>
      </c>
      <c r="D94" s="25">
        <f>[2]t_aea_biombiomassa!C99</f>
        <v>0</v>
      </c>
      <c r="E94" s="25">
        <f>[2]t_aea_biombiomassa!D99</f>
        <v>0</v>
      </c>
      <c r="F94" s="25">
        <f>[2]t_aea_biombiomassa!E99</f>
        <v>0</v>
      </c>
      <c r="G94" s="25">
        <f>[2]t_aea_biombiomassa!F99</f>
        <v>0</v>
      </c>
      <c r="H94" s="25">
        <f>[2]t_aea_biombiomassa!G99</f>
        <v>0</v>
      </c>
      <c r="I94" s="25">
        <f>[2]t_aea_biombiomassa!H99</f>
        <v>0</v>
      </c>
      <c r="J94" s="25">
        <f>[2]t_aea_biombiomassa!I99</f>
        <v>0</v>
      </c>
      <c r="K94" s="25">
        <f>[2]t_aea_biombiomassa!J99</f>
        <v>0</v>
      </c>
      <c r="L94" s="25">
        <f>[2]t_aea_biombiomassa!K99</f>
        <v>0</v>
      </c>
      <c r="M94" s="25">
        <f>[2]t_aea_biombiomassa!L99</f>
        <v>0</v>
      </c>
      <c r="N94" s="25">
        <f>[2]t_aea_biombiomassa!M99</f>
        <v>0</v>
      </c>
      <c r="O94" s="25">
        <f>[2]t_aea_biombiomassa!N99</f>
        <v>0</v>
      </c>
      <c r="P94" s="25">
        <f>[2]t_aea_biombiomassa!O99</f>
        <v>0</v>
      </c>
      <c r="Q94" s="25">
        <f>[2]t_aea_biombiomassa!P99</f>
        <v>0</v>
      </c>
    </row>
    <row r="95" spans="1:17" ht="15" customHeight="1" x14ac:dyDescent="0.3">
      <c r="A95" s="16" t="s">
        <v>138</v>
      </c>
      <c r="B95" s="1" t="s">
        <v>140</v>
      </c>
      <c r="C95" s="25">
        <f>[2]t_aea_biombiomassa!B100</f>
        <v>0</v>
      </c>
      <c r="D95" s="25">
        <f>[2]t_aea_biombiomassa!C100</f>
        <v>41.308199999999999</v>
      </c>
      <c r="E95" s="25">
        <f>[2]t_aea_biombiomassa!D100</f>
        <v>122.04298</v>
      </c>
      <c r="F95" s="25">
        <f>[2]t_aea_biombiomassa!E100</f>
        <v>112.86932</v>
      </c>
      <c r="G95" s="25">
        <f>[2]t_aea_biombiomassa!F100</f>
        <v>108.21244</v>
      </c>
      <c r="H95" s="25">
        <f>[2]t_aea_biombiomassa!G100</f>
        <v>105.5993</v>
      </c>
      <c r="I95" s="25">
        <f>[2]t_aea_biombiomassa!H100</f>
        <v>126.55508</v>
      </c>
      <c r="J95" s="25">
        <f>[2]t_aea_biombiomassa!I100</f>
        <v>77.707440000000005</v>
      </c>
      <c r="K95" s="25">
        <f>[2]t_aea_biombiomassa!J100</f>
        <v>143.75541000000001</v>
      </c>
      <c r="L95" s="25">
        <f>[2]t_aea_biombiomassa!K100</f>
        <v>193.48398</v>
      </c>
      <c r="M95" s="25">
        <f>[2]t_aea_biombiomassa!L100</f>
        <v>190.61095</v>
      </c>
      <c r="N95" s="25">
        <f>[2]t_aea_biombiomassa!M100</f>
        <v>196.74009000000001</v>
      </c>
      <c r="O95" s="25">
        <f>[2]t_aea_biombiomassa!N100</f>
        <v>277.04682000000003</v>
      </c>
      <c r="P95" s="25">
        <f>[2]t_aea_biombiomassa!O100</f>
        <v>280.33789000000002</v>
      </c>
      <c r="Q95" s="25">
        <f>[2]t_aea_biombiomassa!P100</f>
        <v>300.04565000000002</v>
      </c>
    </row>
    <row r="96" spans="1:17" ht="15" customHeight="1" x14ac:dyDescent="0.3">
      <c r="A96" s="16" t="s">
        <v>138</v>
      </c>
      <c r="B96" s="1" t="s">
        <v>141</v>
      </c>
      <c r="C96" s="25">
        <f>[2]t_aea_biombiomassa!B101</f>
        <v>0</v>
      </c>
      <c r="D96" s="25">
        <f>[2]t_aea_biombiomassa!C101</f>
        <v>0</v>
      </c>
      <c r="E96" s="25">
        <f>[2]t_aea_biombiomassa!D101</f>
        <v>0</v>
      </c>
      <c r="F96" s="25">
        <f>[2]t_aea_biombiomassa!E101</f>
        <v>0</v>
      </c>
      <c r="G96" s="25">
        <f>[2]t_aea_biombiomassa!F101</f>
        <v>0</v>
      </c>
      <c r="H96" s="25">
        <f>[2]t_aea_biombiomassa!G101</f>
        <v>0</v>
      </c>
      <c r="I96" s="25">
        <f>[2]t_aea_biombiomassa!H101</f>
        <v>0</v>
      </c>
      <c r="J96" s="25">
        <f>[2]t_aea_biombiomassa!I101</f>
        <v>0</v>
      </c>
      <c r="K96" s="25">
        <f>[2]t_aea_biombiomassa!J101</f>
        <v>0</v>
      </c>
      <c r="L96" s="25">
        <f>[2]t_aea_biombiomassa!K101</f>
        <v>0</v>
      </c>
      <c r="M96" s="25">
        <f>[2]t_aea_biombiomassa!L101</f>
        <v>0</v>
      </c>
      <c r="N96" s="25">
        <f>[2]t_aea_biombiomassa!M101</f>
        <v>0</v>
      </c>
      <c r="O96" s="25">
        <f>[2]t_aea_biombiomassa!N101</f>
        <v>0</v>
      </c>
      <c r="P96" s="25">
        <f>[2]t_aea_biombiomassa!O101</f>
        <v>0</v>
      </c>
      <c r="Q96" s="25">
        <f>[2]t_aea_biombiomassa!P101</f>
        <v>0</v>
      </c>
    </row>
    <row r="97" spans="1:17" ht="15" customHeight="1" x14ac:dyDescent="0.3">
      <c r="A97" s="16" t="s">
        <v>138</v>
      </c>
      <c r="B97" s="1" t="s">
        <v>142</v>
      </c>
      <c r="C97" s="25">
        <f>[2]t_aea_biombiomassa!B102</f>
        <v>0</v>
      </c>
      <c r="D97" s="25">
        <f>[2]t_aea_biombiomassa!C102</f>
        <v>0</v>
      </c>
      <c r="E97" s="25">
        <f>[2]t_aea_biombiomassa!D102</f>
        <v>0</v>
      </c>
      <c r="F97" s="25">
        <f>[2]t_aea_biombiomassa!E102</f>
        <v>0</v>
      </c>
      <c r="G97" s="25">
        <f>[2]t_aea_biombiomassa!F102</f>
        <v>0</v>
      </c>
      <c r="H97" s="25">
        <f>[2]t_aea_biombiomassa!G102</f>
        <v>0</v>
      </c>
      <c r="I97" s="25">
        <f>[2]t_aea_biombiomassa!H102</f>
        <v>0</v>
      </c>
      <c r="J97" s="25">
        <f>[2]t_aea_biombiomassa!I102</f>
        <v>0</v>
      </c>
      <c r="K97" s="25">
        <f>[2]t_aea_biombiomassa!J102</f>
        <v>0</v>
      </c>
      <c r="L97" s="25">
        <f>[2]t_aea_biombiomassa!K102</f>
        <v>0</v>
      </c>
      <c r="M97" s="25">
        <f>[2]t_aea_biombiomassa!L102</f>
        <v>0</v>
      </c>
      <c r="N97" s="25">
        <f>[2]t_aea_biombiomassa!M102</f>
        <v>0</v>
      </c>
      <c r="O97" s="25">
        <f>[2]t_aea_biombiomassa!N102</f>
        <v>0</v>
      </c>
      <c r="P97" s="25">
        <f>[2]t_aea_biombiomassa!O102</f>
        <v>0</v>
      </c>
      <c r="Q97" s="25">
        <f>[2]t_aea_biombiomassa!P102</f>
        <v>0</v>
      </c>
    </row>
    <row r="98" spans="1:17" ht="15" customHeight="1" x14ac:dyDescent="0.3">
      <c r="A98" s="17"/>
      <c r="B98" s="11" t="s">
        <v>143</v>
      </c>
      <c r="C98" s="25">
        <f>[2]t_aea_biombiomassa!B103</f>
        <v>0</v>
      </c>
      <c r="D98" s="25">
        <f>[2]t_aea_biombiomassa!C103</f>
        <v>54.431100000000001</v>
      </c>
      <c r="E98" s="25">
        <f>[2]t_aea_biombiomassa!D103</f>
        <v>158.18415999999999</v>
      </c>
      <c r="F98" s="25">
        <f>[2]t_aea_biombiomassa!E103</f>
        <v>146.01562999999999</v>
      </c>
      <c r="G98" s="25">
        <f>[2]t_aea_biombiomassa!F103</f>
        <v>146.61784</v>
      </c>
      <c r="H98" s="25">
        <f>[2]t_aea_biombiomassa!G103</f>
        <v>139.49540999999999</v>
      </c>
      <c r="I98" s="25">
        <f>[2]t_aea_biombiomassa!H103</f>
        <v>188.64609999999999</v>
      </c>
      <c r="J98" s="25">
        <f>[2]t_aea_biombiomassa!I103</f>
        <v>120.75063</v>
      </c>
      <c r="K98" s="25">
        <f>[2]t_aea_biombiomassa!J103</f>
        <v>233.20968999999999</v>
      </c>
      <c r="L98" s="25">
        <f>[2]t_aea_biombiomassa!K103</f>
        <v>295.64998000000003</v>
      </c>
      <c r="M98" s="25">
        <f>[2]t_aea_biombiomassa!L103</f>
        <v>293.78370999999999</v>
      </c>
      <c r="N98" s="25">
        <f>[2]t_aea_biombiomassa!M103</f>
        <v>304.69114999999999</v>
      </c>
      <c r="O98" s="25">
        <f>[2]t_aea_biombiomassa!N103</f>
        <v>487.88941</v>
      </c>
      <c r="P98" s="25">
        <f>[2]t_aea_biombiomassa!O103</f>
        <v>475.70159999999998</v>
      </c>
      <c r="Q98" s="25">
        <f>[2]t_aea_biombiomassa!P103</f>
        <v>504.82398000000001</v>
      </c>
    </row>
    <row r="99" spans="1:17" ht="15" customHeight="1" x14ac:dyDescent="0.3">
      <c r="A99" s="16" t="s">
        <v>144</v>
      </c>
      <c r="B99" s="1" t="s">
        <v>140</v>
      </c>
      <c r="C99" s="25">
        <f>[2]t_aea_biombiomassa!B104</f>
        <v>0</v>
      </c>
      <c r="D99" s="25">
        <f>[2]t_aea_biombiomassa!C104</f>
        <v>54.431100000000001</v>
      </c>
      <c r="E99" s="25">
        <f>[2]t_aea_biombiomassa!D104</f>
        <v>158.18415999999999</v>
      </c>
      <c r="F99" s="25">
        <f>[2]t_aea_biombiomassa!E104</f>
        <v>146.01562999999999</v>
      </c>
      <c r="G99" s="25">
        <f>[2]t_aea_biombiomassa!F104</f>
        <v>146.61784</v>
      </c>
      <c r="H99" s="25">
        <f>[2]t_aea_biombiomassa!G104</f>
        <v>139.49540999999999</v>
      </c>
      <c r="I99" s="25">
        <f>[2]t_aea_biombiomassa!H104</f>
        <v>188.64609999999999</v>
      </c>
      <c r="J99" s="25">
        <f>[2]t_aea_biombiomassa!I104</f>
        <v>120.75063</v>
      </c>
      <c r="K99" s="25">
        <f>[2]t_aea_biombiomassa!J104</f>
        <v>233.20968999999999</v>
      </c>
      <c r="L99" s="25">
        <f>[2]t_aea_biombiomassa!K104</f>
        <v>295.64998000000003</v>
      </c>
      <c r="M99" s="25">
        <f>[2]t_aea_biombiomassa!L104</f>
        <v>293.78370999999999</v>
      </c>
      <c r="N99" s="25">
        <f>[2]t_aea_biombiomassa!M104</f>
        <v>304.69114999999999</v>
      </c>
      <c r="O99" s="25">
        <f>[2]t_aea_biombiomassa!N104</f>
        <v>487.88941</v>
      </c>
      <c r="P99" s="25">
        <f>[2]t_aea_biombiomassa!O104</f>
        <v>475.70159999999998</v>
      </c>
      <c r="Q99" s="25">
        <f>[2]t_aea_biombiomassa!P104</f>
        <v>504.82398000000001</v>
      </c>
    </row>
    <row r="100" spans="1:17" ht="15" customHeight="1" x14ac:dyDescent="0.3">
      <c r="A100" s="16" t="s">
        <v>144</v>
      </c>
      <c r="B100" s="1" t="s">
        <v>141</v>
      </c>
      <c r="C100" s="25">
        <f>[2]t_aea_biombiomassa!B105</f>
        <v>0</v>
      </c>
      <c r="D100" s="25">
        <f>[2]t_aea_biombiomassa!C105</f>
        <v>0</v>
      </c>
      <c r="E100" s="25">
        <f>[2]t_aea_biombiomassa!D105</f>
        <v>0</v>
      </c>
      <c r="F100" s="25">
        <f>[2]t_aea_biombiomassa!E105</f>
        <v>0</v>
      </c>
      <c r="G100" s="25">
        <f>[2]t_aea_biombiomassa!F105</f>
        <v>0</v>
      </c>
      <c r="H100" s="25">
        <f>[2]t_aea_biombiomassa!G105</f>
        <v>0</v>
      </c>
      <c r="I100" s="25">
        <f>[2]t_aea_biombiomassa!H105</f>
        <v>0</v>
      </c>
      <c r="J100" s="25">
        <f>[2]t_aea_biombiomassa!I105</f>
        <v>0</v>
      </c>
      <c r="K100" s="25">
        <f>[2]t_aea_biombiomassa!J105</f>
        <v>0</v>
      </c>
      <c r="L100" s="25">
        <f>[2]t_aea_biombiomassa!K105</f>
        <v>0</v>
      </c>
      <c r="M100" s="25">
        <f>[2]t_aea_biombiomassa!L105</f>
        <v>0</v>
      </c>
      <c r="N100" s="25">
        <f>[2]t_aea_biombiomassa!M105</f>
        <v>0</v>
      </c>
      <c r="O100" s="25">
        <f>[2]t_aea_biombiomassa!N105</f>
        <v>0</v>
      </c>
      <c r="P100" s="25">
        <f>[2]t_aea_biombiomassa!O105</f>
        <v>0</v>
      </c>
      <c r="Q100" s="25">
        <f>[2]t_aea_biombiomassa!P105</f>
        <v>0</v>
      </c>
    </row>
    <row r="101" spans="1:17" ht="15" customHeight="1" x14ac:dyDescent="0.3">
      <c r="A101" s="16" t="s">
        <v>144</v>
      </c>
      <c r="B101" s="1" t="s">
        <v>142</v>
      </c>
      <c r="C101" s="25">
        <f>[2]t_aea_biombiomassa!B106</f>
        <v>0</v>
      </c>
      <c r="D101" s="25">
        <f>[2]t_aea_biombiomassa!C106</f>
        <v>0</v>
      </c>
      <c r="E101" s="25">
        <f>[2]t_aea_biombiomassa!D106</f>
        <v>0</v>
      </c>
      <c r="F101" s="25">
        <f>[2]t_aea_biombiomassa!E106</f>
        <v>0</v>
      </c>
      <c r="G101" s="25">
        <f>[2]t_aea_biombiomassa!F106</f>
        <v>0</v>
      </c>
      <c r="H101" s="25">
        <f>[2]t_aea_biombiomassa!G106</f>
        <v>0</v>
      </c>
      <c r="I101" s="25">
        <f>[2]t_aea_biombiomassa!H106</f>
        <v>0</v>
      </c>
      <c r="J101" s="25">
        <f>[2]t_aea_biombiomassa!I106</f>
        <v>0</v>
      </c>
      <c r="K101" s="25">
        <f>[2]t_aea_biombiomassa!J106</f>
        <v>0</v>
      </c>
      <c r="L101" s="25">
        <f>[2]t_aea_biombiomassa!K106</f>
        <v>0</v>
      </c>
      <c r="M101" s="25">
        <f>[2]t_aea_biombiomassa!L106</f>
        <v>0</v>
      </c>
      <c r="N101" s="25">
        <f>[2]t_aea_biombiomassa!M106</f>
        <v>0</v>
      </c>
      <c r="O101" s="25">
        <f>[2]t_aea_biombiomassa!N106</f>
        <v>0</v>
      </c>
      <c r="P101" s="25">
        <f>[2]t_aea_biombiomassa!O106</f>
        <v>0</v>
      </c>
      <c r="Q101" s="25">
        <f>[2]t_aea_biombiomassa!P106</f>
        <v>0</v>
      </c>
    </row>
    <row r="102" spans="1:17" ht="15" customHeight="1" x14ac:dyDescent="0.3">
      <c r="A102" s="49" t="s">
        <v>221</v>
      </c>
      <c r="B102" s="49"/>
      <c r="C102" s="25">
        <f>[2]t_aea_biombiomassa!B107</f>
        <v>-1.0000000000000001E-9</v>
      </c>
      <c r="D102" s="25">
        <f>[2]t_aea_biombiomassa!C107</f>
        <v>51.614460721</v>
      </c>
      <c r="E102" s="25">
        <f>[2]t_aea_biombiomassa!D107</f>
        <v>121.393296823</v>
      </c>
      <c r="F102" s="25">
        <f>[2]t_aea_biombiomassa!E107</f>
        <v>103.303009461</v>
      </c>
      <c r="G102" s="25">
        <f>[2]t_aea_biombiomassa!F107</f>
        <v>67.600024309999995</v>
      </c>
      <c r="H102" s="25">
        <f>[2]t_aea_biombiomassa!G107</f>
        <v>59.745708587999999</v>
      </c>
      <c r="I102" s="25">
        <f>[2]t_aea_biombiomassa!H107</f>
        <v>80.042912267999995</v>
      </c>
      <c r="J102" s="25">
        <f>[2]t_aea_biombiomassa!I107</f>
        <v>74.087125869999994</v>
      </c>
      <c r="K102" s="25">
        <f>[2]t_aea_biombiomassa!J107</f>
        <v>122.071459311</v>
      </c>
      <c r="L102" s="25">
        <f>[2]t_aea_biombiomassa!K107</f>
        <v>78.905821477000003</v>
      </c>
      <c r="M102" s="25">
        <f>[2]t_aea_biombiomassa!L107</f>
        <v>71.221183707999998</v>
      </c>
      <c r="N102" s="25">
        <f>[2]t_aea_biombiomassa!M107</f>
        <v>40.995905762</v>
      </c>
      <c r="O102" s="25">
        <f>[2]t_aea_biombiomassa!N107</f>
        <v>162.501234979</v>
      </c>
      <c r="P102" s="25">
        <f>[2]t_aea_biombiomassa!O107</f>
        <v>318.269162145</v>
      </c>
      <c r="Q102" s="25">
        <f>[2]t_aea_biombiomassa!P107</f>
        <v>91.690594445000002</v>
      </c>
    </row>
    <row r="103" spans="1:17" s="21" customFormat="1" ht="15" thickBot="1" x14ac:dyDescent="0.35">
      <c r="A103" s="20" t="s">
        <v>145</v>
      </c>
      <c r="B103" s="20"/>
      <c r="C103" s="30">
        <f>[2]t_aea_biombiomassa!B108</f>
        <v>8282.1573389149999</v>
      </c>
      <c r="D103" s="30">
        <f>[2]t_aea_biombiomassa!C108</f>
        <v>9629.5555363990006</v>
      </c>
      <c r="E103" s="30">
        <f>[2]t_aea_biombiomassa!D108</f>
        <v>11538.530200114001</v>
      </c>
      <c r="F103" s="30">
        <f>[2]t_aea_biombiomassa!E108</f>
        <v>10805.085782014999</v>
      </c>
      <c r="G103" s="30">
        <f>[2]t_aea_biombiomassa!F108</f>
        <v>11870.721140804</v>
      </c>
      <c r="H103" s="30">
        <f>[2]t_aea_biombiomassa!G108</f>
        <v>12733.183653335</v>
      </c>
      <c r="I103" s="30">
        <f>[2]t_aea_biombiomassa!H108</f>
        <v>11107.839259011</v>
      </c>
      <c r="J103" s="30">
        <f>[2]t_aea_biombiomassa!I108</f>
        <v>12036.693103202</v>
      </c>
      <c r="K103" s="30">
        <f>[2]t_aea_biombiomassa!J108</f>
        <v>12669.23709291</v>
      </c>
      <c r="L103" s="30">
        <f>[2]t_aea_biombiomassa!K108</f>
        <v>12773.554937724</v>
      </c>
      <c r="M103" s="30">
        <f>[2]t_aea_biombiomassa!L108</f>
        <v>12596.983848710001</v>
      </c>
      <c r="N103" s="30">
        <f>[2]t_aea_biombiomassa!M108</f>
        <v>12214.228437530001</v>
      </c>
      <c r="O103" s="30">
        <f>[2]t_aea_biombiomassa!N108</f>
        <v>12534.731862474</v>
      </c>
      <c r="P103" s="30">
        <f>[2]t_aea_biombiomassa!O108</f>
        <v>12834.388509593</v>
      </c>
      <c r="Q103" s="30">
        <f>[2]t_aea_biombiomassa!P108</f>
        <v>12427.826964417</v>
      </c>
    </row>
    <row r="104" spans="1:17" ht="15" thickTop="1" x14ac:dyDescent="0.3"/>
  </sheetData>
  <mergeCells count="2">
    <mergeCell ref="A102:B102"/>
    <mergeCell ref="A1:B1"/>
  </mergeCells>
  <pageMargins left="0.7" right="0.7" top="0.75" bottom="0.75" header="0.3" footer="0.3"/>
  <pageSetup paperSize="9" scale="69" fitToHeight="0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>
    <pageSetUpPr fitToPage="1"/>
  </sheetPr>
  <dimension ref="A1:Q104"/>
  <sheetViews>
    <sheetView workbookViewId="0">
      <pane xSplit="2" ySplit="1" topLeftCell="C78" activePane="bottomRight" state="frozen"/>
      <selection activeCell="C2" sqref="C2"/>
      <selection pane="topRight" activeCell="C2" sqref="C2"/>
      <selection pane="bottomLeft" activeCell="C2" sqref="C2"/>
      <selection pane="bottomRight" activeCell="C100" sqref="C100"/>
    </sheetView>
  </sheetViews>
  <sheetFormatPr defaultRowHeight="14.4" x14ac:dyDescent="0.3"/>
  <cols>
    <col min="1" max="1" width="9.88671875" customWidth="1"/>
    <col min="2" max="2" width="80.6640625" customWidth="1"/>
    <col min="3" max="17" width="10.6640625" customWidth="1"/>
  </cols>
  <sheetData>
    <row r="1" spans="1:17" s="12" customFormat="1" ht="33" customHeight="1" thickTop="1" thickBot="1" x14ac:dyDescent="0.35">
      <c r="A1" s="12" t="s">
        <v>197</v>
      </c>
      <c r="C1" s="12">
        <v>2008</v>
      </c>
      <c r="D1" s="12">
        <v>2009</v>
      </c>
      <c r="E1" s="12">
        <v>2010</v>
      </c>
      <c r="F1" s="12">
        <v>2011</v>
      </c>
      <c r="G1" s="12">
        <v>2012</v>
      </c>
      <c r="H1" s="12">
        <v>2013</v>
      </c>
      <c r="I1" s="12">
        <v>2014</v>
      </c>
      <c r="J1" s="12">
        <v>2015</v>
      </c>
      <c r="K1" s="12">
        <v>2016</v>
      </c>
      <c r="L1" s="12">
        <v>2017</v>
      </c>
      <c r="M1" s="12">
        <v>2018</v>
      </c>
      <c r="N1" s="12">
        <v>2019</v>
      </c>
      <c r="O1" s="12">
        <v>2020</v>
      </c>
      <c r="P1" s="12">
        <v>2021</v>
      </c>
      <c r="Q1" s="12">
        <v>2022</v>
      </c>
    </row>
    <row r="2" spans="1:17" s="18" customFormat="1" ht="15" customHeight="1" thickTop="1" x14ac:dyDescent="0.3">
      <c r="A2" s="5" t="s">
        <v>195</v>
      </c>
      <c r="C2" s="24">
        <f>[3]t_aea_ch4!B7</f>
        <v>318968.93006320798</v>
      </c>
      <c r="D2" s="24">
        <f>[3]t_aea_ch4!C7</f>
        <v>315839.43720269902</v>
      </c>
      <c r="E2" s="24">
        <f>[3]t_aea_ch4!D7</f>
        <v>313349.91416522698</v>
      </c>
      <c r="F2" s="24">
        <f>[3]t_aea_ch4!E7</f>
        <v>307078.22849878302</v>
      </c>
      <c r="G2" s="24">
        <f>[3]t_aea_ch4!F7</f>
        <v>304155.32027817803</v>
      </c>
      <c r="H2" s="24">
        <f>[3]t_aea_ch4!G7</f>
        <v>296668.95494990598</v>
      </c>
      <c r="I2" s="24">
        <f>[3]t_aea_ch4!H7</f>
        <v>293675.06861337798</v>
      </c>
      <c r="J2" s="24">
        <f>[3]t_aea_ch4!I7</f>
        <v>292748.232835642</v>
      </c>
      <c r="K2" s="24">
        <f>[3]t_aea_ch4!J7</f>
        <v>290451.09351820801</v>
      </c>
      <c r="L2" s="24">
        <f>[3]t_aea_ch4!K7</f>
        <v>284548.99928663502</v>
      </c>
      <c r="M2" s="24">
        <f>[3]t_aea_ch4!L7</f>
        <v>281707.28615223197</v>
      </c>
      <c r="N2" s="24">
        <f>[3]t_aea_ch4!M7</f>
        <v>278893.897189315</v>
      </c>
      <c r="O2" s="24">
        <f>[3]t_aea_ch4!N7</f>
        <v>275154.17316626001</v>
      </c>
      <c r="P2" s="24">
        <f>[3]t_aea_ch4!O7</f>
        <v>269649.16118066502</v>
      </c>
      <c r="Q2" s="24">
        <f>[3]t_aea_ch4!P7</f>
        <v>262942.509704781</v>
      </c>
    </row>
    <row r="3" spans="1:17" ht="15" customHeight="1" x14ac:dyDescent="0.3">
      <c r="A3" s="6" t="s">
        <v>0</v>
      </c>
      <c r="B3" s="6"/>
      <c r="C3" s="25">
        <f>[3]t_aea_ch4!B8</f>
        <v>210714.876875794</v>
      </c>
      <c r="D3" s="25">
        <f>[3]t_aea_ch4!C8</f>
        <v>212647.78056030499</v>
      </c>
      <c r="E3" s="25">
        <f>[3]t_aea_ch4!D8</f>
        <v>214435.494082933</v>
      </c>
      <c r="F3" s="25">
        <f>[3]t_aea_ch4!E8</f>
        <v>213168.38433117501</v>
      </c>
      <c r="G3" s="25">
        <f>[3]t_aea_ch4!F8</f>
        <v>214912.29281806099</v>
      </c>
      <c r="H3" s="25">
        <f>[3]t_aea_ch4!G8</f>
        <v>213338.98808142301</v>
      </c>
      <c r="I3" s="25">
        <f>[3]t_aea_ch4!H8</f>
        <v>213795.86752387401</v>
      </c>
      <c r="J3" s="25">
        <f>[3]t_aea_ch4!I8</f>
        <v>216912.23660305401</v>
      </c>
      <c r="K3" s="25">
        <f>[3]t_aea_ch4!J8</f>
        <v>218227.18700794401</v>
      </c>
      <c r="L3" s="25">
        <f>[3]t_aea_ch4!K8</f>
        <v>214166.81205392399</v>
      </c>
      <c r="M3" s="25">
        <f>[3]t_aea_ch4!L8</f>
        <v>215231.221465907</v>
      </c>
      <c r="N3" s="25">
        <f>[3]t_aea_ch4!M8</f>
        <v>214387.522444198</v>
      </c>
      <c r="O3" s="25">
        <f>[3]t_aea_ch4!N8</f>
        <v>214897.10461463901</v>
      </c>
      <c r="P3" s="25">
        <f>[3]t_aea_ch4!O8</f>
        <v>212871.64504199999</v>
      </c>
      <c r="Q3" s="25">
        <f>[3]t_aea_ch4!P8</f>
        <v>208664.24372313</v>
      </c>
    </row>
    <row r="4" spans="1:17" ht="15" customHeight="1" x14ac:dyDescent="0.3">
      <c r="A4" s="6" t="s">
        <v>1</v>
      </c>
      <c r="B4" s="6" t="s">
        <v>2</v>
      </c>
      <c r="C4" s="25">
        <f>[3]t_aea_ch4!B9</f>
        <v>210525.30365808099</v>
      </c>
      <c r="D4" s="25">
        <f>[3]t_aea_ch4!C9</f>
        <v>212464.35227920901</v>
      </c>
      <c r="E4" s="25">
        <f>[3]t_aea_ch4!D9</f>
        <v>214253.071125738</v>
      </c>
      <c r="F4" s="25">
        <f>[3]t_aea_ch4!E9</f>
        <v>212993.26073414201</v>
      </c>
      <c r="G4" s="25">
        <f>[3]t_aea_ch4!F9</f>
        <v>214738.691359547</v>
      </c>
      <c r="H4" s="25">
        <f>[3]t_aea_ch4!G9</f>
        <v>213179.202451163</v>
      </c>
      <c r="I4" s="25">
        <f>[3]t_aea_ch4!H9</f>
        <v>213647.79960123301</v>
      </c>
      <c r="J4" s="25">
        <f>[3]t_aea_ch4!I9</f>
        <v>216774.41916159299</v>
      </c>
      <c r="K4" s="25">
        <f>[3]t_aea_ch4!J9</f>
        <v>218114.133372332</v>
      </c>
      <c r="L4" s="25">
        <f>[3]t_aea_ch4!K9</f>
        <v>214056.85901135</v>
      </c>
      <c r="M4" s="25">
        <f>[3]t_aea_ch4!L9</f>
        <v>215117.68485277501</v>
      </c>
      <c r="N4" s="25">
        <f>[3]t_aea_ch4!M9</f>
        <v>214292.16208007801</v>
      </c>
      <c r="O4" s="25">
        <f>[3]t_aea_ch4!N9</f>
        <v>214811.44611218799</v>
      </c>
      <c r="P4" s="25">
        <f>[3]t_aea_ch4!O9</f>
        <v>212793.43662479901</v>
      </c>
      <c r="Q4" s="25">
        <f>[3]t_aea_ch4!P9</f>
        <v>208612.91365543901</v>
      </c>
    </row>
    <row r="5" spans="1:17" ht="15" customHeight="1" x14ac:dyDescent="0.3">
      <c r="A5" s="6" t="s">
        <v>3</v>
      </c>
      <c r="B5" s="6" t="s">
        <v>4</v>
      </c>
      <c r="C5" s="25">
        <f>[3]t_aea_ch4!B10</f>
        <v>168.67659231499999</v>
      </c>
      <c r="D5" s="25">
        <f>[3]t_aea_ch4!C10</f>
        <v>167.51619886500001</v>
      </c>
      <c r="E5" s="25">
        <f>[3]t_aea_ch4!D10</f>
        <v>165.37854249700001</v>
      </c>
      <c r="F5" s="25">
        <f>[3]t_aea_ch4!E10</f>
        <v>160.295041801</v>
      </c>
      <c r="G5" s="25">
        <f>[3]t_aea_ch4!F10</f>
        <v>159.00871454599999</v>
      </c>
      <c r="H5" s="25">
        <f>[3]t_aea_ch4!G10</f>
        <v>146.17815260200001</v>
      </c>
      <c r="I5" s="25">
        <f>[3]t_aea_ch4!H10</f>
        <v>134.29263248199999</v>
      </c>
      <c r="J5" s="25">
        <f>[3]t_aea_ch4!I10</f>
        <v>124.51445517400001</v>
      </c>
      <c r="K5" s="25">
        <f>[3]t_aea_ch4!J10</f>
        <v>99.894325739999999</v>
      </c>
      <c r="L5" s="25">
        <f>[3]t_aea_ch4!K10</f>
        <v>97.232977957000003</v>
      </c>
      <c r="M5" s="25">
        <f>[3]t_aea_ch4!L10</f>
        <v>99.248285711999998</v>
      </c>
      <c r="N5" s="25">
        <f>[3]t_aea_ch4!M10</f>
        <v>82.504441001999993</v>
      </c>
      <c r="O5" s="25">
        <f>[3]t_aea_ch4!N10</f>
        <v>72.437478337000002</v>
      </c>
      <c r="P5" s="25">
        <f>[3]t_aea_ch4!O10</f>
        <v>64.947695936000002</v>
      </c>
      <c r="Q5" s="25">
        <f>[3]t_aea_ch4!P10</f>
        <v>38.143048438000001</v>
      </c>
    </row>
    <row r="6" spans="1:17" ht="15" customHeight="1" x14ac:dyDescent="0.3">
      <c r="A6" s="6" t="s">
        <v>5</v>
      </c>
      <c r="B6" s="6" t="s">
        <v>6</v>
      </c>
      <c r="C6" s="25">
        <f>[3]t_aea_ch4!B11</f>
        <v>20.896625399000001</v>
      </c>
      <c r="D6" s="25">
        <f>[3]t_aea_ch4!C11</f>
        <v>15.912082229999999</v>
      </c>
      <c r="E6" s="25">
        <f>[3]t_aea_ch4!D11</f>
        <v>17.044414699000001</v>
      </c>
      <c r="F6" s="25">
        <f>[3]t_aea_ch4!E11</f>
        <v>14.828555231999999</v>
      </c>
      <c r="G6" s="25">
        <f>[3]t_aea_ch4!F11</f>
        <v>14.592743968000001</v>
      </c>
      <c r="H6" s="25">
        <f>[3]t_aea_ch4!G11</f>
        <v>13.607477658000001</v>
      </c>
      <c r="I6" s="25">
        <f>[3]t_aea_ch4!H11</f>
        <v>13.775290160000001</v>
      </c>
      <c r="J6" s="25">
        <f>[3]t_aea_ch4!I11</f>
        <v>13.302986288</v>
      </c>
      <c r="K6" s="25">
        <f>[3]t_aea_ch4!J11</f>
        <v>13.159309872</v>
      </c>
      <c r="L6" s="25">
        <f>[3]t_aea_ch4!K11</f>
        <v>12.720064616</v>
      </c>
      <c r="M6" s="25">
        <f>[3]t_aea_ch4!L11</f>
        <v>14.28832742</v>
      </c>
      <c r="N6" s="25">
        <f>[3]t_aea_ch4!M11</f>
        <v>12.855923119</v>
      </c>
      <c r="O6" s="25">
        <f>[3]t_aea_ch4!N11</f>
        <v>13.221024113</v>
      </c>
      <c r="P6" s="25">
        <f>[3]t_aea_ch4!O11</f>
        <v>13.260721265999999</v>
      </c>
      <c r="Q6" s="25">
        <f>[3]t_aea_ch4!P11</f>
        <v>13.187019253000001</v>
      </c>
    </row>
    <row r="7" spans="1:17" ht="15" customHeight="1" x14ac:dyDescent="0.3">
      <c r="A7" s="6" t="s">
        <v>7</v>
      </c>
      <c r="B7" s="6" t="s">
        <v>147</v>
      </c>
      <c r="C7" s="25">
        <f>[3]t_aea_ch4!B12</f>
        <v>2049.6822933499998</v>
      </c>
      <c r="D7" s="25">
        <f>[3]t_aea_ch4!C12</f>
        <v>1981.5785274760001</v>
      </c>
      <c r="E7" s="25">
        <f>[3]t_aea_ch4!D12</f>
        <v>1970.7577368330001</v>
      </c>
      <c r="F7" s="25">
        <f>[3]t_aea_ch4!E12</f>
        <v>1923.438018394</v>
      </c>
      <c r="G7" s="25">
        <f>[3]t_aea_ch4!F12</f>
        <v>1793.3970066710001</v>
      </c>
      <c r="H7" s="25">
        <f>[3]t_aea_ch4!G12</f>
        <v>1856.6173132490001</v>
      </c>
      <c r="I7" s="25">
        <f>[3]t_aea_ch4!H12</f>
        <v>1741.1883188859999</v>
      </c>
      <c r="J7" s="25">
        <f>[3]t_aea_ch4!I12</f>
        <v>1802.3323676949999</v>
      </c>
      <c r="K7" s="25">
        <f>[3]t_aea_ch4!J12</f>
        <v>1702.584816521</v>
      </c>
      <c r="L7" s="25">
        <f>[3]t_aea_ch4!K12</f>
        <v>1664.0471336549999</v>
      </c>
      <c r="M7" s="25">
        <f>[3]t_aea_ch4!L12</f>
        <v>1651.2117404779999</v>
      </c>
      <c r="N7" s="25">
        <f>[3]t_aea_ch4!M12</f>
        <v>1632.4958997460001</v>
      </c>
      <c r="O7" s="25">
        <f>[3]t_aea_ch4!N12</f>
        <v>1619.0176764170001</v>
      </c>
      <c r="P7" s="25">
        <f>[3]t_aea_ch4!O12</f>
        <v>1607.793409781</v>
      </c>
      <c r="Q7" s="25">
        <f>[3]t_aea_ch4!P12</f>
        <v>1589.605890416</v>
      </c>
    </row>
    <row r="8" spans="1:17" ht="15" customHeight="1" x14ac:dyDescent="0.3">
      <c r="A8" s="6" t="s">
        <v>8</v>
      </c>
      <c r="B8" s="6" t="s">
        <v>9</v>
      </c>
      <c r="C8" s="25">
        <f>[3]t_aea_ch4!B13</f>
        <v>6341.6699827490002</v>
      </c>
      <c r="D8" s="25">
        <f>[3]t_aea_ch4!C13</f>
        <v>4039.5516152629998</v>
      </c>
      <c r="E8" s="25">
        <f>[3]t_aea_ch4!D13</f>
        <v>4487.0659501390001</v>
      </c>
      <c r="F8" s="25">
        <f>[3]t_aea_ch4!E13</f>
        <v>3936.5632981469998</v>
      </c>
      <c r="G8" s="25">
        <f>[3]t_aea_ch4!F13</f>
        <v>3374.2769823580002</v>
      </c>
      <c r="H8" s="25">
        <f>[3]t_aea_ch4!G13</f>
        <v>3726.5980720890002</v>
      </c>
      <c r="I8" s="25">
        <f>[3]t_aea_ch4!H13</f>
        <v>3983.955510063</v>
      </c>
      <c r="J8" s="25">
        <f>[3]t_aea_ch4!I13</f>
        <v>3942.8529261530002</v>
      </c>
      <c r="K8" s="25">
        <f>[3]t_aea_ch4!J13</f>
        <v>3626.9320647959998</v>
      </c>
      <c r="L8" s="25">
        <f>[3]t_aea_ch4!K13</f>
        <v>3547.2854529480001</v>
      </c>
      <c r="M8" s="25">
        <f>[3]t_aea_ch4!L13</f>
        <v>3649.8825309029999</v>
      </c>
      <c r="N8" s="25">
        <f>[3]t_aea_ch4!M13</f>
        <v>3616.1848384609998</v>
      </c>
      <c r="O8" s="25">
        <f>[3]t_aea_ch4!N13</f>
        <v>3228.333917419</v>
      </c>
      <c r="P8" s="25">
        <f>[3]t_aea_ch4!O13</f>
        <v>3139.066506223</v>
      </c>
      <c r="Q8" s="25">
        <f>[3]t_aea_ch4!P13</f>
        <v>3066.826062828</v>
      </c>
    </row>
    <row r="9" spans="1:17" ht="15" customHeight="1" x14ac:dyDescent="0.3">
      <c r="A9" s="7" t="s">
        <v>10</v>
      </c>
      <c r="B9" s="6" t="s">
        <v>11</v>
      </c>
      <c r="C9" s="25">
        <f>[3]t_aea_ch4!B14</f>
        <v>146.24914068800001</v>
      </c>
      <c r="D9" s="25">
        <f>[3]t_aea_ch4!C14</f>
        <v>132.18499278900001</v>
      </c>
      <c r="E9" s="25">
        <f>[3]t_aea_ch4!D14</f>
        <v>175.19033377400001</v>
      </c>
      <c r="F9" s="25">
        <f>[3]t_aea_ch4!E14</f>
        <v>160.24122273200001</v>
      </c>
      <c r="G9" s="25">
        <f>[3]t_aea_ch4!F14</f>
        <v>179.828508704</v>
      </c>
      <c r="H9" s="25">
        <f>[3]t_aea_ch4!G14</f>
        <v>191.15016889399999</v>
      </c>
      <c r="I9" s="25">
        <f>[3]t_aea_ch4!H14</f>
        <v>234.64272201399999</v>
      </c>
      <c r="J9" s="25">
        <f>[3]t_aea_ch4!I14</f>
        <v>243.80509645699999</v>
      </c>
      <c r="K9" s="25">
        <f>[3]t_aea_ch4!J14</f>
        <v>288.81707119700002</v>
      </c>
      <c r="L9" s="25">
        <f>[3]t_aea_ch4!K14</f>
        <v>345.89897774600001</v>
      </c>
      <c r="M9" s="25">
        <f>[3]t_aea_ch4!L14</f>
        <v>370.29833705800002</v>
      </c>
      <c r="N9" s="25">
        <f>[3]t_aea_ch4!M14</f>
        <v>427.48472872999997</v>
      </c>
      <c r="O9" s="25">
        <f>[3]t_aea_ch4!N14</f>
        <v>434.373528378</v>
      </c>
      <c r="P9" s="25">
        <f>[3]t_aea_ch4!O14</f>
        <v>514.62768313799995</v>
      </c>
      <c r="Q9" s="25">
        <f>[3]t_aea_ch4!P14</f>
        <v>494.36690479700002</v>
      </c>
    </row>
    <row r="10" spans="1:17" ht="15" customHeight="1" x14ac:dyDescent="0.3">
      <c r="A10" s="7" t="s">
        <v>12</v>
      </c>
      <c r="B10" s="6" t="s">
        <v>13</v>
      </c>
      <c r="C10" s="25">
        <f>[3]t_aea_ch4!B15</f>
        <v>7.2681343820000004</v>
      </c>
      <c r="D10" s="25">
        <f>[3]t_aea_ch4!C15</f>
        <v>18.665258862000002</v>
      </c>
      <c r="E10" s="25">
        <f>[3]t_aea_ch4!D15</f>
        <v>19.367225688000001</v>
      </c>
      <c r="F10" s="25">
        <f>[3]t_aea_ch4!E15</f>
        <v>18.834312436000001</v>
      </c>
      <c r="G10" s="25">
        <f>[3]t_aea_ch4!F15</f>
        <v>22.156489772</v>
      </c>
      <c r="H10" s="25">
        <f>[3]t_aea_ch4!G15</f>
        <v>15.67092538</v>
      </c>
      <c r="I10" s="25">
        <f>[3]t_aea_ch4!H15</f>
        <v>31.016816299999999</v>
      </c>
      <c r="J10" s="25">
        <f>[3]t_aea_ch4!I15</f>
        <v>29.551451134000001</v>
      </c>
      <c r="K10" s="25">
        <f>[3]t_aea_ch4!J15</f>
        <v>28.091808545999999</v>
      </c>
      <c r="L10" s="25">
        <f>[3]t_aea_ch4!K15</f>
        <v>29.248474409</v>
      </c>
      <c r="M10" s="25">
        <f>[3]t_aea_ch4!L15</f>
        <v>28.094573200999999</v>
      </c>
      <c r="N10" s="25">
        <f>[3]t_aea_ch4!M15</f>
        <v>27.515825963000001</v>
      </c>
      <c r="O10" s="25">
        <f>[3]t_aea_ch4!N15</f>
        <v>21.606193247</v>
      </c>
      <c r="P10" s="25">
        <f>[3]t_aea_ch4!O15</f>
        <v>23.157854746000002</v>
      </c>
      <c r="Q10" s="25">
        <f>[3]t_aea_ch4!P15</f>
        <v>13.245148624</v>
      </c>
    </row>
    <row r="11" spans="1:17" ht="15" customHeight="1" x14ac:dyDescent="0.3">
      <c r="A11" s="7" t="s">
        <v>14</v>
      </c>
      <c r="B11" s="6"/>
      <c r="C11" s="25">
        <f>[3]t_aea_ch4!B16</f>
        <v>125.007786495</v>
      </c>
      <c r="D11" s="25">
        <f>[3]t_aea_ch4!C16</f>
        <v>130.086098432</v>
      </c>
      <c r="E11" s="25">
        <f>[3]t_aea_ch4!D16</f>
        <v>170.92917500999999</v>
      </c>
      <c r="F11" s="25">
        <f>[3]t_aea_ch4!E16</f>
        <v>154.34574968800001</v>
      </c>
      <c r="G11" s="25">
        <f>[3]t_aea_ch4!F16</f>
        <v>153.164520571</v>
      </c>
      <c r="H11" s="25">
        <f>[3]t_aea_ch4!G16</f>
        <v>162.49383500299999</v>
      </c>
      <c r="I11" s="25">
        <f>[3]t_aea_ch4!H16</f>
        <v>170.45620192999999</v>
      </c>
      <c r="J11" s="25">
        <f>[3]t_aea_ch4!I16</f>
        <v>167.787986539</v>
      </c>
      <c r="K11" s="25">
        <f>[3]t_aea_ch4!J16</f>
        <v>156.79485964400001</v>
      </c>
      <c r="L11" s="25">
        <f>[3]t_aea_ch4!K16</f>
        <v>159.894594208</v>
      </c>
      <c r="M11" s="25">
        <f>[3]t_aea_ch4!L16</f>
        <v>164.00023346699999</v>
      </c>
      <c r="N11" s="25">
        <f>[3]t_aea_ch4!M16</f>
        <v>154.64247859599999</v>
      </c>
      <c r="O11" s="25">
        <f>[3]t_aea_ch4!N16</f>
        <v>152.63234053400001</v>
      </c>
      <c r="P11" s="25">
        <f>[3]t_aea_ch4!O16</f>
        <v>169.26397788200001</v>
      </c>
      <c r="Q11" s="25">
        <f>[3]t_aea_ch4!P16</f>
        <v>161.35984162400001</v>
      </c>
    </row>
    <row r="12" spans="1:17" ht="15" customHeight="1" x14ac:dyDescent="0.3">
      <c r="A12" s="6" t="s">
        <v>15</v>
      </c>
      <c r="B12" s="6" t="s">
        <v>16</v>
      </c>
      <c r="C12" s="25">
        <f>[3]t_aea_ch4!B17</f>
        <v>7.4703153850000001</v>
      </c>
      <c r="D12" s="25">
        <f>[3]t_aea_ch4!C17</f>
        <v>6.9834010490000002</v>
      </c>
      <c r="E12" s="25">
        <f>[3]t_aea_ch4!D17</f>
        <v>7.0112444649999999</v>
      </c>
      <c r="F12" s="25">
        <f>[3]t_aea_ch4!E17</f>
        <v>6.6425531160000002</v>
      </c>
      <c r="G12" s="25">
        <f>[3]t_aea_ch4!F17</f>
        <v>6.4290110110000001</v>
      </c>
      <c r="H12" s="25">
        <f>[3]t_aea_ch4!G17</f>
        <v>6.2892542020000004</v>
      </c>
      <c r="I12" s="25">
        <f>[3]t_aea_ch4!H17</f>
        <v>5.7052064739999997</v>
      </c>
      <c r="J12" s="25">
        <f>[3]t_aea_ch4!I17</f>
        <v>6.3962622619999996</v>
      </c>
      <c r="K12" s="25">
        <f>[3]t_aea_ch4!J17</f>
        <v>6.0343948860000003</v>
      </c>
      <c r="L12" s="25">
        <f>[3]t_aea_ch4!K17</f>
        <v>5.8691937510000001</v>
      </c>
      <c r="M12" s="25">
        <f>[3]t_aea_ch4!L17</f>
        <v>5.0890882020000001</v>
      </c>
      <c r="N12" s="25">
        <f>[3]t_aea_ch4!M17</f>
        <v>5.4833783269999996</v>
      </c>
      <c r="O12" s="25">
        <f>[3]t_aea_ch4!N17</f>
        <v>5.1110847970000002</v>
      </c>
      <c r="P12" s="25">
        <f>[3]t_aea_ch4!O17</f>
        <v>5.5058162780000002</v>
      </c>
      <c r="Q12" s="25">
        <f>[3]t_aea_ch4!P17</f>
        <v>4.7728389790000003</v>
      </c>
    </row>
    <row r="13" spans="1:17" ht="15" customHeight="1" x14ac:dyDescent="0.3">
      <c r="A13" s="6" t="s">
        <v>17</v>
      </c>
      <c r="B13" s="6" t="s">
        <v>186</v>
      </c>
      <c r="C13" s="25">
        <f>[3]t_aea_ch4!B18</f>
        <v>100.03952989699999</v>
      </c>
      <c r="D13" s="25">
        <f>[3]t_aea_ch4!C18</f>
        <v>105.80346056099999</v>
      </c>
      <c r="E13" s="25">
        <f>[3]t_aea_ch4!D18</f>
        <v>122.746418758</v>
      </c>
      <c r="F13" s="25">
        <f>[3]t_aea_ch4!E18</f>
        <v>111.722010321</v>
      </c>
      <c r="G13" s="25">
        <f>[3]t_aea_ch4!F18</f>
        <v>111.91223605899999</v>
      </c>
      <c r="H13" s="25">
        <f>[3]t_aea_ch4!G18</f>
        <v>127.58630673</v>
      </c>
      <c r="I13" s="25">
        <f>[3]t_aea_ch4!H18</f>
        <v>132.59466754900001</v>
      </c>
      <c r="J13" s="25">
        <f>[3]t_aea_ch4!I18</f>
        <v>126.728468979</v>
      </c>
      <c r="K13" s="25">
        <f>[3]t_aea_ch4!J18</f>
        <v>119.41841958099999</v>
      </c>
      <c r="L13" s="25">
        <f>[3]t_aea_ch4!K18</f>
        <v>123.497001634</v>
      </c>
      <c r="M13" s="25">
        <f>[3]t_aea_ch4!L18</f>
        <v>129.829924261</v>
      </c>
      <c r="N13" s="25">
        <f>[3]t_aea_ch4!M18</f>
        <v>119.299933611</v>
      </c>
      <c r="O13" s="25">
        <f>[3]t_aea_ch4!N18</f>
        <v>117.218595603</v>
      </c>
      <c r="P13" s="25">
        <f>[3]t_aea_ch4!O18</f>
        <v>133.53565229500001</v>
      </c>
      <c r="Q13" s="25">
        <f>[3]t_aea_ch4!P18</f>
        <v>124.237033547</v>
      </c>
    </row>
    <row r="14" spans="1:17" ht="15" customHeight="1" x14ac:dyDescent="0.3">
      <c r="A14" s="6" t="s">
        <v>18</v>
      </c>
      <c r="B14" s="6" t="s">
        <v>187</v>
      </c>
      <c r="C14" s="25">
        <f>[3]t_aea_ch4!B19</f>
        <v>17.497941213000001</v>
      </c>
      <c r="D14" s="25">
        <f>[3]t_aea_ch4!C19</f>
        <v>17.299236821000001</v>
      </c>
      <c r="E14" s="25">
        <f>[3]t_aea_ch4!D19</f>
        <v>41.171511787</v>
      </c>
      <c r="F14" s="25">
        <f>[3]t_aea_ch4!E19</f>
        <v>35.981186250999997</v>
      </c>
      <c r="G14" s="25">
        <f>[3]t_aea_ch4!F19</f>
        <v>34.823273501000003</v>
      </c>
      <c r="H14" s="25">
        <f>[3]t_aea_ch4!G19</f>
        <v>28.618274070999998</v>
      </c>
      <c r="I14" s="25">
        <f>[3]t_aea_ch4!H19</f>
        <v>32.156327906999998</v>
      </c>
      <c r="J14" s="25">
        <f>[3]t_aea_ch4!I19</f>
        <v>34.663255296999999</v>
      </c>
      <c r="K14" s="25">
        <f>[3]t_aea_ch4!J19</f>
        <v>31.342045177999999</v>
      </c>
      <c r="L14" s="25">
        <f>[3]t_aea_ch4!K19</f>
        <v>30.528398822</v>
      </c>
      <c r="M14" s="25">
        <f>[3]t_aea_ch4!L19</f>
        <v>29.081221004</v>
      </c>
      <c r="N14" s="25">
        <f>[3]t_aea_ch4!M19</f>
        <v>29.859166657999999</v>
      </c>
      <c r="O14" s="25">
        <f>[3]t_aea_ch4!N19</f>
        <v>30.302660134</v>
      </c>
      <c r="P14" s="25">
        <f>[3]t_aea_ch4!O19</f>
        <v>30.222509308999999</v>
      </c>
      <c r="Q14" s="25">
        <f>[3]t_aea_ch4!P19</f>
        <v>32.349969098000003</v>
      </c>
    </row>
    <row r="15" spans="1:17" ht="15" customHeight="1" x14ac:dyDescent="0.3">
      <c r="A15" s="7" t="s">
        <v>19</v>
      </c>
      <c r="B15" s="6" t="s">
        <v>188</v>
      </c>
      <c r="C15" s="25">
        <f>[3]t_aea_ch4!B20</f>
        <v>656.79932119700004</v>
      </c>
      <c r="D15" s="25">
        <f>[3]t_aea_ch4!C20</f>
        <v>607.64942238799995</v>
      </c>
      <c r="E15" s="25">
        <f>[3]t_aea_ch4!D20</f>
        <v>684.59269745400002</v>
      </c>
      <c r="F15" s="25">
        <f>[3]t_aea_ch4!E20</f>
        <v>616.58735295099996</v>
      </c>
      <c r="G15" s="25">
        <f>[3]t_aea_ch4!F20</f>
        <v>571.92982302200005</v>
      </c>
      <c r="H15" s="25">
        <f>[3]t_aea_ch4!G20</f>
        <v>494.908621842</v>
      </c>
      <c r="I15" s="25">
        <f>[3]t_aea_ch4!H20</f>
        <v>417.87743683999997</v>
      </c>
      <c r="J15" s="25">
        <f>[3]t_aea_ch4!I20</f>
        <v>400.218813834</v>
      </c>
      <c r="K15" s="25">
        <f>[3]t_aea_ch4!J20</f>
        <v>398.93729911299999</v>
      </c>
      <c r="L15" s="25">
        <f>[3]t_aea_ch4!K20</f>
        <v>401.23633326499998</v>
      </c>
      <c r="M15" s="25">
        <f>[3]t_aea_ch4!L20</f>
        <v>420.01865567999999</v>
      </c>
      <c r="N15" s="25">
        <f>[3]t_aea_ch4!M20</f>
        <v>493.29231381</v>
      </c>
      <c r="O15" s="25">
        <f>[3]t_aea_ch4!N20</f>
        <v>423.76914478499998</v>
      </c>
      <c r="P15" s="25">
        <f>[3]t_aea_ch4!O20</f>
        <v>376.70845645000003</v>
      </c>
      <c r="Q15" s="25">
        <f>[3]t_aea_ch4!P20</f>
        <v>327.58817000400001</v>
      </c>
    </row>
    <row r="16" spans="1:17" ht="15" customHeight="1" x14ac:dyDescent="0.3">
      <c r="A16" s="7" t="s">
        <v>20</v>
      </c>
      <c r="B16" s="6" t="s">
        <v>189</v>
      </c>
      <c r="C16" s="25">
        <f>[3]t_aea_ch4!B21</f>
        <v>1597.507808092</v>
      </c>
      <c r="D16" s="25">
        <f>[3]t_aea_ch4!C21</f>
        <v>1186.884133709</v>
      </c>
      <c r="E16" s="25">
        <f>[3]t_aea_ch4!D21</f>
        <v>1527.0771285979999</v>
      </c>
      <c r="F16" s="25">
        <f>[3]t_aea_ch4!E21</f>
        <v>1276.4094888540001</v>
      </c>
      <c r="G16" s="25">
        <f>[3]t_aea_ch4!F21</f>
        <v>1299.434080042</v>
      </c>
      <c r="H16" s="25">
        <f>[3]t_aea_ch4!G21</f>
        <v>1349.4668401470001</v>
      </c>
      <c r="I16" s="25">
        <f>[3]t_aea_ch4!H21</f>
        <v>1473.6247224270001</v>
      </c>
      <c r="J16" s="25">
        <f>[3]t_aea_ch4!I21</f>
        <v>1405.25645803</v>
      </c>
      <c r="K16" s="25">
        <f>[3]t_aea_ch4!J21</f>
        <v>1287.650316125</v>
      </c>
      <c r="L16" s="25">
        <f>[3]t_aea_ch4!K21</f>
        <v>1522.0681965240001</v>
      </c>
      <c r="M16" s="25">
        <f>[3]t_aea_ch4!L21</f>
        <v>1492.2448348600001</v>
      </c>
      <c r="N16" s="25">
        <f>[3]t_aea_ch4!M21</f>
        <v>1374.749152974</v>
      </c>
      <c r="O16" s="25">
        <f>[3]t_aea_ch4!N21</f>
        <v>1366.3901935389999</v>
      </c>
      <c r="P16" s="25">
        <f>[3]t_aea_ch4!O21</f>
        <v>1358.5732122259999</v>
      </c>
      <c r="Q16" s="25">
        <f>[3]t_aea_ch4!P21</f>
        <v>1159.041704601</v>
      </c>
    </row>
    <row r="17" spans="1:17" ht="15" customHeight="1" x14ac:dyDescent="0.3">
      <c r="A17" s="7" t="s">
        <v>21</v>
      </c>
      <c r="B17" s="6" t="s">
        <v>190</v>
      </c>
      <c r="C17" s="25">
        <f>[3]t_aea_ch4!B22</f>
        <v>20.109475102000001</v>
      </c>
      <c r="D17" s="25">
        <f>[3]t_aea_ch4!C22</f>
        <v>17.986881189999998</v>
      </c>
      <c r="E17" s="25">
        <f>[3]t_aea_ch4!D22</f>
        <v>20.190897153000002</v>
      </c>
      <c r="F17" s="25">
        <f>[3]t_aea_ch4!E22</f>
        <v>19.336226017000001</v>
      </c>
      <c r="G17" s="25">
        <f>[3]t_aea_ch4!F22</f>
        <v>21.981411122000001</v>
      </c>
      <c r="H17" s="25">
        <f>[3]t_aea_ch4!G22</f>
        <v>22.642588555</v>
      </c>
      <c r="I17" s="25">
        <f>[3]t_aea_ch4!H22</f>
        <v>19.059364170999999</v>
      </c>
      <c r="J17" s="25">
        <f>[3]t_aea_ch4!I22</f>
        <v>17.793520190999999</v>
      </c>
      <c r="K17" s="25">
        <f>[3]t_aea_ch4!J22</f>
        <v>18.513690889999999</v>
      </c>
      <c r="L17" s="25">
        <f>[3]t_aea_ch4!K22</f>
        <v>16.526022351999998</v>
      </c>
      <c r="M17" s="25">
        <f>[3]t_aea_ch4!L22</f>
        <v>21.038000306000001</v>
      </c>
      <c r="N17" s="25">
        <f>[3]t_aea_ch4!M22</f>
        <v>19.762457461</v>
      </c>
      <c r="O17" s="25">
        <f>[3]t_aea_ch4!N22</f>
        <v>18.514936975000001</v>
      </c>
      <c r="P17" s="25">
        <f>[3]t_aea_ch4!O22</f>
        <v>15.515163770999999</v>
      </c>
      <c r="Q17" s="25">
        <f>[3]t_aea_ch4!P22</f>
        <v>19.469169109999999</v>
      </c>
    </row>
    <row r="18" spans="1:17" ht="15" customHeight="1" x14ac:dyDescent="0.3">
      <c r="A18" s="7" t="s">
        <v>22</v>
      </c>
      <c r="B18" s="6"/>
      <c r="C18" s="25">
        <f>[3]t_aea_ch4!B23</f>
        <v>1008.291505625</v>
      </c>
      <c r="D18" s="25">
        <f>[3]t_aea_ch4!C23</f>
        <v>762.96258603399997</v>
      </c>
      <c r="E18" s="25">
        <f>[3]t_aea_ch4!D23</f>
        <v>837.06576864600004</v>
      </c>
      <c r="F18" s="25">
        <f>[3]t_aea_ch4!E23</f>
        <v>684.73327560999996</v>
      </c>
      <c r="G18" s="25">
        <f>[3]t_aea_ch4!F23</f>
        <v>218.29830637200001</v>
      </c>
      <c r="H18" s="25">
        <f>[3]t_aea_ch4!G23</f>
        <v>591.31473560899997</v>
      </c>
      <c r="I18" s="25">
        <f>[3]t_aea_ch4!H23</f>
        <v>170.40390226900001</v>
      </c>
      <c r="J18" s="25">
        <f>[3]t_aea_ch4!I23</f>
        <v>828.011670708</v>
      </c>
      <c r="K18" s="25">
        <f>[3]t_aea_ch4!J23</f>
        <v>216.04015711</v>
      </c>
      <c r="L18" s="25">
        <f>[3]t_aea_ch4!K23</f>
        <v>203.71825420100001</v>
      </c>
      <c r="M18" s="25">
        <f>[3]t_aea_ch4!L23</f>
        <v>232.73488040199999</v>
      </c>
      <c r="N18" s="25">
        <f>[3]t_aea_ch4!M23</f>
        <v>204.10542912599999</v>
      </c>
      <c r="O18" s="25">
        <f>[3]t_aea_ch4!N23</f>
        <v>219.66303435099999</v>
      </c>
      <c r="P18" s="25">
        <f>[3]t_aea_ch4!O23</f>
        <v>251.749465254</v>
      </c>
      <c r="Q18" s="25">
        <f>[3]t_aea_ch4!P23</f>
        <v>221.608927822</v>
      </c>
    </row>
    <row r="19" spans="1:17" ht="15" customHeight="1" x14ac:dyDescent="0.3">
      <c r="A19" s="6" t="s">
        <v>23</v>
      </c>
      <c r="B19" s="6" t="s">
        <v>191</v>
      </c>
      <c r="C19" s="25">
        <f>[3]t_aea_ch4!B24</f>
        <v>12.781773766000001</v>
      </c>
      <c r="D19" s="25">
        <f>[3]t_aea_ch4!C24</f>
        <v>12.20233926</v>
      </c>
      <c r="E19" s="25">
        <f>[3]t_aea_ch4!D24</f>
        <v>12.070329946999999</v>
      </c>
      <c r="F19" s="25">
        <f>[3]t_aea_ch4!E24</f>
        <v>11.785968268</v>
      </c>
      <c r="G19" s="25">
        <f>[3]t_aea_ch4!F24</f>
        <v>11.582715385</v>
      </c>
      <c r="H19" s="25">
        <f>[3]t_aea_ch4!G24</f>
        <v>11.730745580000001</v>
      </c>
      <c r="I19" s="25">
        <f>[3]t_aea_ch4!H24</f>
        <v>10.369386917</v>
      </c>
      <c r="J19" s="25">
        <f>[3]t_aea_ch4!I24</f>
        <v>10.508044536</v>
      </c>
      <c r="K19" s="25">
        <f>[3]t_aea_ch4!J24</f>
        <v>10.689377599</v>
      </c>
      <c r="L19" s="25">
        <f>[3]t_aea_ch4!K24</f>
        <v>10.401884474999999</v>
      </c>
      <c r="M19" s="25">
        <f>[3]t_aea_ch4!L24</f>
        <v>8.956894922</v>
      </c>
      <c r="N19" s="25">
        <f>[3]t_aea_ch4!M24</f>
        <v>9.7462429870000005</v>
      </c>
      <c r="O19" s="25">
        <f>[3]t_aea_ch4!N24</f>
        <v>8.9750495610000005</v>
      </c>
      <c r="P19" s="25">
        <f>[3]t_aea_ch4!O24</f>
        <v>9.3658311760000004</v>
      </c>
      <c r="Q19" s="25">
        <f>[3]t_aea_ch4!P24</f>
        <v>7.8474782190000001</v>
      </c>
    </row>
    <row r="20" spans="1:17" ht="15" customHeight="1" x14ac:dyDescent="0.3">
      <c r="A20" s="6" t="s">
        <v>24</v>
      </c>
      <c r="B20" s="6" t="s">
        <v>25</v>
      </c>
      <c r="C20" s="25">
        <f>[3]t_aea_ch4!B25</f>
        <v>995.50973185999999</v>
      </c>
      <c r="D20" s="25">
        <f>[3]t_aea_ch4!C25</f>
        <v>750.76024677400005</v>
      </c>
      <c r="E20" s="25">
        <f>[3]t_aea_ch4!D25</f>
        <v>824.99543869900003</v>
      </c>
      <c r="F20" s="25">
        <f>[3]t_aea_ch4!E25</f>
        <v>672.94730734200004</v>
      </c>
      <c r="G20" s="25">
        <f>[3]t_aea_ch4!F25</f>
        <v>206.715590988</v>
      </c>
      <c r="H20" s="25">
        <f>[3]t_aea_ch4!G25</f>
        <v>579.58399003</v>
      </c>
      <c r="I20" s="25">
        <f>[3]t_aea_ch4!H25</f>
        <v>160.034515352</v>
      </c>
      <c r="J20" s="25">
        <f>[3]t_aea_ch4!I25</f>
        <v>817.50362617200005</v>
      </c>
      <c r="K20" s="25">
        <f>[3]t_aea_ch4!J25</f>
        <v>205.35077951100001</v>
      </c>
      <c r="L20" s="25">
        <f>[3]t_aea_ch4!K25</f>
        <v>193.316369726</v>
      </c>
      <c r="M20" s="25">
        <f>[3]t_aea_ch4!L25</f>
        <v>223.77798548000001</v>
      </c>
      <c r="N20" s="25">
        <f>[3]t_aea_ch4!M25</f>
        <v>194.359186139</v>
      </c>
      <c r="O20" s="25">
        <f>[3]t_aea_ch4!N25</f>
        <v>210.68798479</v>
      </c>
      <c r="P20" s="25">
        <f>[3]t_aea_ch4!O25</f>
        <v>242.383634078</v>
      </c>
      <c r="Q20" s="25">
        <f>[3]t_aea_ch4!P25</f>
        <v>213.76144960299999</v>
      </c>
    </row>
    <row r="21" spans="1:17" ht="15" customHeight="1" x14ac:dyDescent="0.3">
      <c r="A21" s="7" t="s">
        <v>26</v>
      </c>
      <c r="B21" s="6"/>
      <c r="C21" s="25">
        <f>[3]t_aea_ch4!B26</f>
        <v>2750.6970221339998</v>
      </c>
      <c r="D21" s="25">
        <f>[3]t_aea_ch4!C26</f>
        <v>1151.5251334110001</v>
      </c>
      <c r="E21" s="25">
        <f>[3]t_aea_ch4!D26</f>
        <v>1019.972970292</v>
      </c>
      <c r="F21" s="25">
        <f>[3]t_aea_ch4!E26</f>
        <v>974.10902539100005</v>
      </c>
      <c r="G21" s="25">
        <f>[3]t_aea_ch4!F26</f>
        <v>875.10472008800002</v>
      </c>
      <c r="H21" s="25">
        <f>[3]t_aea_ch4!G26</f>
        <v>860.18247370500001</v>
      </c>
      <c r="I21" s="25">
        <f>[3]t_aea_ch4!H26</f>
        <v>1436.464682136</v>
      </c>
      <c r="J21" s="25">
        <f>[3]t_aea_ch4!I26</f>
        <v>820.60419458700005</v>
      </c>
      <c r="K21" s="25">
        <f>[3]t_aea_ch4!J26</f>
        <v>1204.142773323</v>
      </c>
      <c r="L21" s="25">
        <f>[3]t_aea_ch4!K26</f>
        <v>841.33253845499996</v>
      </c>
      <c r="M21" s="25">
        <f>[3]t_aea_ch4!L26</f>
        <v>897.706765195</v>
      </c>
      <c r="N21" s="25">
        <f>[3]t_aea_ch4!M26</f>
        <v>891.75373866300004</v>
      </c>
      <c r="O21" s="25">
        <f>[3]t_aea_ch4!N26</f>
        <v>570.88072388700004</v>
      </c>
      <c r="P21" s="25">
        <f>[3]t_aea_ch4!O26</f>
        <v>407.52702821399998</v>
      </c>
      <c r="Q21" s="25">
        <f>[3]t_aea_ch4!P26</f>
        <v>651.17284063199997</v>
      </c>
    </row>
    <row r="22" spans="1:17" ht="15" customHeight="1" x14ac:dyDescent="0.3">
      <c r="A22" s="6" t="s">
        <v>192</v>
      </c>
      <c r="B22" s="6" t="s">
        <v>193</v>
      </c>
      <c r="C22" s="25">
        <f>[3]t_aea_ch4!B27</f>
        <v>2740.0026370539999</v>
      </c>
      <c r="D22" s="25">
        <f>[3]t_aea_ch4!C27</f>
        <v>1141.536003098</v>
      </c>
      <c r="E22" s="25">
        <f>[3]t_aea_ch4!D27</f>
        <v>1010.13752636</v>
      </c>
      <c r="F22" s="25">
        <f>[3]t_aea_ch4!E27</f>
        <v>964.80125767000004</v>
      </c>
      <c r="G22" s="25">
        <f>[3]t_aea_ch4!F27</f>
        <v>865.66617969799995</v>
      </c>
      <c r="H22" s="25">
        <f>[3]t_aea_ch4!G27</f>
        <v>849.39040759</v>
      </c>
      <c r="I22" s="25">
        <f>[3]t_aea_ch4!H27</f>
        <v>1428.554667033</v>
      </c>
      <c r="J22" s="25">
        <f>[3]t_aea_ch4!I27</f>
        <v>812.848778874</v>
      </c>
      <c r="K22" s="25">
        <f>[3]t_aea_ch4!J27</f>
        <v>1196.6360356959999</v>
      </c>
      <c r="L22" s="25">
        <f>[3]t_aea_ch4!K27</f>
        <v>834.51282869199997</v>
      </c>
      <c r="M22" s="25">
        <f>[3]t_aea_ch4!L27</f>
        <v>891.86450196800001</v>
      </c>
      <c r="N22" s="25">
        <f>[3]t_aea_ch4!M27</f>
        <v>886.19794313099999</v>
      </c>
      <c r="O22" s="25">
        <f>[3]t_aea_ch4!N27</f>
        <v>565.80389926199996</v>
      </c>
      <c r="P22" s="25">
        <f>[3]t_aea_ch4!O27</f>
        <v>401.38409777300001</v>
      </c>
      <c r="Q22" s="25">
        <f>[3]t_aea_ch4!P27</f>
        <v>645.95277942300004</v>
      </c>
    </row>
    <row r="23" spans="1:17" ht="15" customHeight="1" x14ac:dyDescent="0.3">
      <c r="A23" s="6" t="s">
        <v>27</v>
      </c>
      <c r="B23" s="6" t="s">
        <v>194</v>
      </c>
      <c r="C23" s="25">
        <f>[3]t_aea_ch4!B28</f>
        <v>10.69438508</v>
      </c>
      <c r="D23" s="25">
        <f>[3]t_aea_ch4!C28</f>
        <v>9.9891303130000004</v>
      </c>
      <c r="E23" s="25">
        <f>[3]t_aea_ch4!D28</f>
        <v>9.8354439320000004</v>
      </c>
      <c r="F23" s="25">
        <f>[3]t_aea_ch4!E28</f>
        <v>9.3077677209999994</v>
      </c>
      <c r="G23" s="25">
        <f>[3]t_aea_ch4!F28</f>
        <v>9.43854039</v>
      </c>
      <c r="H23" s="25">
        <f>[3]t_aea_ch4!G28</f>
        <v>10.792066115000001</v>
      </c>
      <c r="I23" s="25">
        <f>[3]t_aea_ch4!H28</f>
        <v>7.9100151040000002</v>
      </c>
      <c r="J23" s="25">
        <f>[3]t_aea_ch4!I28</f>
        <v>7.7554157119999996</v>
      </c>
      <c r="K23" s="25">
        <f>[3]t_aea_ch4!J28</f>
        <v>7.5067376269999997</v>
      </c>
      <c r="L23" s="25">
        <f>[3]t_aea_ch4!K28</f>
        <v>6.8197097629999996</v>
      </c>
      <c r="M23" s="25">
        <f>[3]t_aea_ch4!L28</f>
        <v>5.8422632280000002</v>
      </c>
      <c r="N23" s="25">
        <f>[3]t_aea_ch4!M28</f>
        <v>5.5557955330000004</v>
      </c>
      <c r="O23" s="25">
        <f>[3]t_aea_ch4!N28</f>
        <v>5.0768246250000004</v>
      </c>
      <c r="P23" s="25">
        <f>[3]t_aea_ch4!O28</f>
        <v>6.1429304399999998</v>
      </c>
      <c r="Q23" s="25">
        <f>[3]t_aea_ch4!P28</f>
        <v>5.2200612089999998</v>
      </c>
    </row>
    <row r="24" spans="1:17" ht="15" customHeight="1" x14ac:dyDescent="0.3">
      <c r="A24" s="7" t="s">
        <v>28</v>
      </c>
      <c r="B24" s="6" t="s">
        <v>29</v>
      </c>
      <c r="C24" s="25">
        <f>[3]t_aea_ch4!B29</f>
        <v>1.838283866</v>
      </c>
      <c r="D24" s="25">
        <f>[3]t_aea_ch4!C29</f>
        <v>1.948814842</v>
      </c>
      <c r="E24" s="25">
        <f>[3]t_aea_ch4!D29</f>
        <v>2.053543527</v>
      </c>
      <c r="F24" s="25">
        <f>[3]t_aea_ch4!E29</f>
        <v>1.9824735010000001</v>
      </c>
      <c r="G24" s="25">
        <f>[3]t_aea_ch4!F29</f>
        <v>2.2328585520000002</v>
      </c>
      <c r="H24" s="25">
        <f>[3]t_aea_ch4!G29</f>
        <v>3.0142321070000002</v>
      </c>
      <c r="I24" s="25">
        <f>[3]t_aea_ch4!H29</f>
        <v>2.2827427839999999</v>
      </c>
      <c r="J24" s="25">
        <f>[3]t_aea_ch4!I29</f>
        <v>2.2705560309999999</v>
      </c>
      <c r="K24" s="25">
        <f>[3]t_aea_ch4!J29</f>
        <v>2.4934571390000002</v>
      </c>
      <c r="L24" s="25">
        <f>[3]t_aea_ch4!K29</f>
        <v>2.4289660980000001</v>
      </c>
      <c r="M24" s="25">
        <f>[3]t_aea_ch4!L29</f>
        <v>2.1097161299999998</v>
      </c>
      <c r="N24" s="25">
        <f>[3]t_aea_ch4!M29</f>
        <v>1.7630434669999999</v>
      </c>
      <c r="O24" s="25">
        <f>[3]t_aea_ch4!N29</f>
        <v>1.499057549</v>
      </c>
      <c r="P24" s="25">
        <f>[3]t_aea_ch4!O29</f>
        <v>1.703760808</v>
      </c>
      <c r="Q24" s="25">
        <f>[3]t_aea_ch4!P29</f>
        <v>1.4578708149999999</v>
      </c>
    </row>
    <row r="25" spans="1:17" ht="15" customHeight="1" x14ac:dyDescent="0.3">
      <c r="A25" s="7" t="s">
        <v>30</v>
      </c>
      <c r="B25" s="6" t="s">
        <v>31</v>
      </c>
      <c r="C25" s="25">
        <f>[3]t_aea_ch4!B30</f>
        <v>2.7249339479999999</v>
      </c>
      <c r="D25" s="25">
        <f>[3]t_aea_ch4!C30</f>
        <v>3.620112582</v>
      </c>
      <c r="E25" s="25">
        <f>[3]t_aea_ch4!D30</f>
        <v>3.5733567900000001</v>
      </c>
      <c r="F25" s="25">
        <f>[3]t_aea_ch4!E30</f>
        <v>3.101481964</v>
      </c>
      <c r="G25" s="25">
        <f>[3]t_aea_ch4!F30</f>
        <v>2.9297101099999998</v>
      </c>
      <c r="H25" s="25">
        <f>[3]t_aea_ch4!G30</f>
        <v>3.657833546</v>
      </c>
      <c r="I25" s="25">
        <f>[3]t_aea_ch4!H30</f>
        <v>2.7382512870000002</v>
      </c>
      <c r="J25" s="25">
        <f>[3]t_aea_ch4!I30</f>
        <v>2.6386212339999999</v>
      </c>
      <c r="K25" s="25">
        <f>[3]t_aea_ch4!J30</f>
        <v>2.210386577</v>
      </c>
      <c r="L25" s="25">
        <f>[3]t_aea_ch4!K30</f>
        <v>2.2931409280000001</v>
      </c>
      <c r="M25" s="25">
        <f>[3]t_aea_ch4!L30</f>
        <v>2.22120937</v>
      </c>
      <c r="N25" s="25">
        <f>[3]t_aea_ch4!M30</f>
        <v>1.4475780629999999</v>
      </c>
      <c r="O25" s="25">
        <f>[3]t_aea_ch4!N30</f>
        <v>1.3395383599999999</v>
      </c>
      <c r="P25" s="25">
        <f>[3]t_aea_ch4!O30</f>
        <v>1.700016438</v>
      </c>
      <c r="Q25" s="25">
        <f>[3]t_aea_ch4!P30</f>
        <v>1.3810254870000001</v>
      </c>
    </row>
    <row r="26" spans="1:17" ht="15" customHeight="1" x14ac:dyDescent="0.3">
      <c r="A26" s="7" t="s">
        <v>32</v>
      </c>
      <c r="B26" s="6" t="s">
        <v>33</v>
      </c>
      <c r="C26" s="25">
        <f>[3]t_aea_ch4!B31</f>
        <v>5.7287339460000002</v>
      </c>
      <c r="D26" s="25">
        <f>[3]t_aea_ch4!C31</f>
        <v>5.9097387320000001</v>
      </c>
      <c r="E26" s="25">
        <f>[3]t_aea_ch4!D31</f>
        <v>6.2869719420000001</v>
      </c>
      <c r="F26" s="25">
        <f>[3]t_aea_ch4!E31</f>
        <v>6.7626981150000001</v>
      </c>
      <c r="G26" s="25">
        <f>[3]t_aea_ch4!F31</f>
        <v>6.7984098069999996</v>
      </c>
      <c r="H26" s="25">
        <f>[3]t_aea_ch4!G31</f>
        <v>8.8290040320000003</v>
      </c>
      <c r="I26" s="25">
        <f>[3]t_aea_ch4!H31</f>
        <v>6.5968807580000002</v>
      </c>
      <c r="J26" s="25">
        <f>[3]t_aea_ch4!I31</f>
        <v>6.7139884719999996</v>
      </c>
      <c r="K26" s="25">
        <f>[3]t_aea_ch4!J31</f>
        <v>6.1765883759999998</v>
      </c>
      <c r="L26" s="25">
        <f>[3]t_aea_ch4!K31</f>
        <v>5.8488845459999999</v>
      </c>
      <c r="M26" s="25">
        <f>[3]t_aea_ch4!L31</f>
        <v>4.9022521030000004</v>
      </c>
      <c r="N26" s="25">
        <f>[3]t_aea_ch4!M31</f>
        <v>4.6524070149999996</v>
      </c>
      <c r="O26" s="25">
        <f>[3]t_aea_ch4!N31</f>
        <v>4.4001994260000004</v>
      </c>
      <c r="P26" s="25">
        <f>[3]t_aea_ch4!O31</f>
        <v>4.8675171480000001</v>
      </c>
      <c r="Q26" s="25">
        <f>[3]t_aea_ch4!P31</f>
        <v>4.2897753779999999</v>
      </c>
    </row>
    <row r="27" spans="1:17" ht="15" customHeight="1" x14ac:dyDescent="0.3">
      <c r="A27" s="7" t="s">
        <v>34</v>
      </c>
      <c r="B27" s="6"/>
      <c r="C27" s="25">
        <f>[3]t_aea_ch4!B32</f>
        <v>4.1270012239999998</v>
      </c>
      <c r="D27" s="25">
        <f>[3]t_aea_ch4!C32</f>
        <v>5.2715197690000002</v>
      </c>
      <c r="E27" s="25">
        <f>[3]t_aea_ch4!D32</f>
        <v>5.9193798209999997</v>
      </c>
      <c r="F27" s="25">
        <f>[3]t_aea_ch4!E32</f>
        <v>6.0165521479999997</v>
      </c>
      <c r="G27" s="25">
        <f>[3]t_aea_ch4!F32</f>
        <v>6.3898057970000002</v>
      </c>
      <c r="H27" s="25">
        <f>[3]t_aea_ch4!G32</f>
        <v>8.43187848</v>
      </c>
      <c r="I27" s="25">
        <f>[3]t_aea_ch4!H32</f>
        <v>6.010639973</v>
      </c>
      <c r="J27" s="25">
        <f>[3]t_aea_ch4!I32</f>
        <v>5.2938784339999998</v>
      </c>
      <c r="K27" s="25">
        <f>[3]t_aea_ch4!J32</f>
        <v>4.8240138830000001</v>
      </c>
      <c r="L27" s="25">
        <f>[3]t_aea_ch4!K32</f>
        <v>4.6132591359999999</v>
      </c>
      <c r="M27" s="25">
        <f>[3]t_aea_ch4!L32</f>
        <v>4.0671327340000003</v>
      </c>
      <c r="N27" s="25">
        <f>[3]t_aea_ch4!M32</f>
        <v>3.988042214</v>
      </c>
      <c r="O27" s="25">
        <f>[3]t_aea_ch4!N32</f>
        <v>3.4116839720000001</v>
      </c>
      <c r="P27" s="25">
        <f>[3]t_aea_ch4!O32</f>
        <v>3.2460351090000001</v>
      </c>
      <c r="Q27" s="25">
        <f>[3]t_aea_ch4!P32</f>
        <v>2.9667079080000001</v>
      </c>
    </row>
    <row r="28" spans="1:17" ht="15" customHeight="1" x14ac:dyDescent="0.3">
      <c r="A28" s="6" t="s">
        <v>35</v>
      </c>
      <c r="B28" s="6" t="s">
        <v>36</v>
      </c>
      <c r="C28" s="25">
        <f>[3]t_aea_ch4!B33</f>
        <v>3.0806172300000001</v>
      </c>
      <c r="D28" s="25">
        <f>[3]t_aea_ch4!C33</f>
        <v>4.2157293139999998</v>
      </c>
      <c r="E28" s="25">
        <f>[3]t_aea_ch4!D33</f>
        <v>4.8745068189999996</v>
      </c>
      <c r="F28" s="25">
        <f>[3]t_aea_ch4!E33</f>
        <v>4.688589565</v>
      </c>
      <c r="G28" s="25">
        <f>[3]t_aea_ch4!F33</f>
        <v>4.9334918070000002</v>
      </c>
      <c r="H28" s="25">
        <f>[3]t_aea_ch4!G33</f>
        <v>6.9493486940000002</v>
      </c>
      <c r="I28" s="25">
        <f>[3]t_aea_ch4!H33</f>
        <v>4.8098692730000003</v>
      </c>
      <c r="J28" s="25">
        <f>[3]t_aea_ch4!I33</f>
        <v>4.0265421970000004</v>
      </c>
      <c r="K28" s="25">
        <f>[3]t_aea_ch4!J33</f>
        <v>3.714978882</v>
      </c>
      <c r="L28" s="25">
        <f>[3]t_aea_ch4!K33</f>
        <v>3.5654125670000001</v>
      </c>
      <c r="M28" s="25">
        <f>[3]t_aea_ch4!L33</f>
        <v>3.1857406770000001</v>
      </c>
      <c r="N28" s="25">
        <f>[3]t_aea_ch4!M33</f>
        <v>3.1312350320000002</v>
      </c>
      <c r="O28" s="25">
        <f>[3]t_aea_ch4!N33</f>
        <v>2.719091981</v>
      </c>
      <c r="P28" s="25">
        <f>[3]t_aea_ch4!O33</f>
        <v>2.6701203840000001</v>
      </c>
      <c r="Q28" s="25">
        <f>[3]t_aea_ch4!P33</f>
        <v>2.4956274569999999</v>
      </c>
    </row>
    <row r="29" spans="1:17" ht="15" customHeight="1" x14ac:dyDescent="0.3">
      <c r="A29" s="6" t="s">
        <v>37</v>
      </c>
      <c r="B29" s="6" t="s">
        <v>38</v>
      </c>
      <c r="C29" s="25">
        <f>[3]t_aea_ch4!B34</f>
        <v>1.0463839939999999</v>
      </c>
      <c r="D29" s="25">
        <f>[3]t_aea_ch4!C34</f>
        <v>1.055790454</v>
      </c>
      <c r="E29" s="25">
        <f>[3]t_aea_ch4!D34</f>
        <v>1.0448730020000001</v>
      </c>
      <c r="F29" s="25">
        <f>[3]t_aea_ch4!E34</f>
        <v>1.3279625820000001</v>
      </c>
      <c r="G29" s="25">
        <f>[3]t_aea_ch4!F34</f>
        <v>1.4563139899999999</v>
      </c>
      <c r="H29" s="25">
        <f>[3]t_aea_ch4!G34</f>
        <v>1.482529786</v>
      </c>
      <c r="I29" s="25">
        <f>[3]t_aea_ch4!H34</f>
        <v>1.2007707000000001</v>
      </c>
      <c r="J29" s="25">
        <f>[3]t_aea_ch4!I34</f>
        <v>1.2673362379999999</v>
      </c>
      <c r="K29" s="25">
        <f>[3]t_aea_ch4!J34</f>
        <v>1.1090350010000001</v>
      </c>
      <c r="L29" s="25">
        <f>[3]t_aea_ch4!K34</f>
        <v>1.0478465690000001</v>
      </c>
      <c r="M29" s="25">
        <f>[3]t_aea_ch4!L34</f>
        <v>0.88139205700000001</v>
      </c>
      <c r="N29" s="25">
        <f>[3]t_aea_ch4!M34</f>
        <v>0.85680718300000003</v>
      </c>
      <c r="O29" s="25">
        <f>[3]t_aea_ch4!N34</f>
        <v>0.69259199100000002</v>
      </c>
      <c r="P29" s="25">
        <f>[3]t_aea_ch4!O34</f>
        <v>0.57591472499999996</v>
      </c>
      <c r="Q29" s="25">
        <f>[3]t_aea_ch4!P34</f>
        <v>0.47108045100000001</v>
      </c>
    </row>
    <row r="30" spans="1:17" ht="15" customHeight="1" x14ac:dyDescent="0.3">
      <c r="A30" s="7" t="s">
        <v>39</v>
      </c>
      <c r="B30" s="6"/>
      <c r="C30" s="25">
        <f>[3]t_aea_ch4!B35</f>
        <v>15.320836049</v>
      </c>
      <c r="D30" s="25">
        <f>[3]t_aea_ch4!C35</f>
        <v>14.856922523</v>
      </c>
      <c r="E30" s="25">
        <f>[3]t_aea_ch4!D35</f>
        <v>14.846501443999999</v>
      </c>
      <c r="F30" s="25">
        <f>[3]t_aea_ch4!E35</f>
        <v>14.10343874</v>
      </c>
      <c r="G30" s="25">
        <f>[3]t_aea_ch4!F35</f>
        <v>14.028338397000001</v>
      </c>
      <c r="H30" s="25">
        <f>[3]t_aea_ch4!G35</f>
        <v>14.834934789</v>
      </c>
      <c r="I30" s="25">
        <f>[3]t_aea_ch4!H35</f>
        <v>12.781147174000001</v>
      </c>
      <c r="J30" s="25">
        <f>[3]t_aea_ch4!I35</f>
        <v>12.906690503</v>
      </c>
      <c r="K30" s="25">
        <f>[3]t_aea_ch4!J35</f>
        <v>12.239642872999999</v>
      </c>
      <c r="L30" s="25">
        <f>[3]t_aea_ch4!K35</f>
        <v>12.17781108</v>
      </c>
      <c r="M30" s="25">
        <f>[3]t_aea_ch4!L35</f>
        <v>10.445940396999999</v>
      </c>
      <c r="N30" s="25">
        <f>[3]t_aea_ch4!M35</f>
        <v>11.02764238</v>
      </c>
      <c r="O30" s="25">
        <f>[3]t_aea_ch4!N35</f>
        <v>9.8533424170000004</v>
      </c>
      <c r="P30" s="25">
        <f>[3]t_aea_ch4!O35</f>
        <v>10.426335039</v>
      </c>
      <c r="Q30" s="25">
        <f>[3]t_aea_ch4!P35</f>
        <v>8.8779760260000007</v>
      </c>
    </row>
    <row r="31" spans="1:17" ht="15" customHeight="1" x14ac:dyDescent="0.3">
      <c r="A31" s="6" t="s">
        <v>40</v>
      </c>
      <c r="B31" s="6" t="s">
        <v>41</v>
      </c>
      <c r="C31" s="25">
        <f>[3]t_aea_ch4!B36</f>
        <v>13.489824634</v>
      </c>
      <c r="D31" s="25">
        <f>[3]t_aea_ch4!C36</f>
        <v>12.220217936999999</v>
      </c>
      <c r="E31" s="25">
        <f>[3]t_aea_ch4!D36</f>
        <v>12.116432052</v>
      </c>
      <c r="F31" s="25">
        <f>[3]t_aea_ch4!E36</f>
        <v>11.342925292</v>
      </c>
      <c r="G31" s="25">
        <f>[3]t_aea_ch4!F36</f>
        <v>11.209101919</v>
      </c>
      <c r="H31" s="25">
        <f>[3]t_aea_ch4!G36</f>
        <v>11.212014756</v>
      </c>
      <c r="I31" s="25">
        <f>[3]t_aea_ch4!H36</f>
        <v>10.002161103000001</v>
      </c>
      <c r="J31" s="25">
        <f>[3]t_aea_ch4!I36</f>
        <v>9.9651698989999993</v>
      </c>
      <c r="K31" s="25">
        <f>[3]t_aea_ch4!J36</f>
        <v>9.4173088820000004</v>
      </c>
      <c r="L31" s="25">
        <f>[3]t_aea_ch4!K36</f>
        <v>9.2399454849999998</v>
      </c>
      <c r="M31" s="25">
        <f>[3]t_aea_ch4!L36</f>
        <v>7.8843912659999997</v>
      </c>
      <c r="N31" s="25">
        <f>[3]t_aea_ch4!M36</f>
        <v>8.4649415959999992</v>
      </c>
      <c r="O31" s="25">
        <f>[3]t_aea_ch4!N36</f>
        <v>7.5797623139999999</v>
      </c>
      <c r="P31" s="25">
        <f>[3]t_aea_ch4!O36</f>
        <v>8.0495964850000004</v>
      </c>
      <c r="Q31" s="25">
        <f>[3]t_aea_ch4!P36</f>
        <v>6.8222906849999996</v>
      </c>
    </row>
    <row r="32" spans="1:17" ht="15" customHeight="1" x14ac:dyDescent="0.3">
      <c r="A32" s="6" t="s">
        <v>42</v>
      </c>
      <c r="B32" s="6" t="s">
        <v>43</v>
      </c>
      <c r="C32" s="25">
        <f>[3]t_aea_ch4!B37</f>
        <v>1.8310114159999999</v>
      </c>
      <c r="D32" s="25">
        <f>[3]t_aea_ch4!C37</f>
        <v>2.636704586</v>
      </c>
      <c r="E32" s="25">
        <f>[3]t_aea_ch4!D37</f>
        <v>2.7300693919999999</v>
      </c>
      <c r="F32" s="25">
        <f>[3]t_aea_ch4!E37</f>
        <v>2.7605134470000001</v>
      </c>
      <c r="G32" s="25">
        <f>[3]t_aea_ch4!F37</f>
        <v>2.8192364780000001</v>
      </c>
      <c r="H32" s="25">
        <f>[3]t_aea_ch4!G37</f>
        <v>3.6229200330000002</v>
      </c>
      <c r="I32" s="25">
        <f>[3]t_aea_ch4!H37</f>
        <v>2.7789860709999998</v>
      </c>
      <c r="J32" s="25">
        <f>[3]t_aea_ch4!I37</f>
        <v>2.9415206039999999</v>
      </c>
      <c r="K32" s="25">
        <f>[3]t_aea_ch4!J37</f>
        <v>2.8223339919999999</v>
      </c>
      <c r="L32" s="25">
        <f>[3]t_aea_ch4!K37</f>
        <v>2.9378655949999999</v>
      </c>
      <c r="M32" s="25">
        <f>[3]t_aea_ch4!L37</f>
        <v>2.561549131</v>
      </c>
      <c r="N32" s="25">
        <f>[3]t_aea_ch4!M37</f>
        <v>2.562700784</v>
      </c>
      <c r="O32" s="25">
        <f>[3]t_aea_ch4!N37</f>
        <v>2.273580103</v>
      </c>
      <c r="P32" s="25">
        <f>[3]t_aea_ch4!O37</f>
        <v>2.376738553</v>
      </c>
      <c r="Q32" s="25">
        <f>[3]t_aea_ch4!P37</f>
        <v>2.0556853410000002</v>
      </c>
    </row>
    <row r="33" spans="1:17" ht="15" customHeight="1" x14ac:dyDescent="0.3">
      <c r="A33" s="6" t="s">
        <v>44</v>
      </c>
      <c r="B33" s="6" t="s">
        <v>45</v>
      </c>
      <c r="C33" s="25">
        <f>[3]t_aea_ch4!B38</f>
        <v>22684.203115155</v>
      </c>
      <c r="D33" s="25">
        <f>[3]t_aea_ch4!C38</f>
        <v>22815.008135339998</v>
      </c>
      <c r="E33" s="25">
        <f>[3]t_aea_ch4!D38</f>
        <v>24985.668844127002</v>
      </c>
      <c r="F33" s="25">
        <f>[3]t_aea_ch4!E38</f>
        <v>23227.119380354001</v>
      </c>
      <c r="G33" s="25">
        <f>[3]t_aea_ch4!F38</f>
        <v>22140.300810519999</v>
      </c>
      <c r="H33" s="25">
        <f>[3]t_aea_ch4!G38</f>
        <v>21926.894424063001</v>
      </c>
      <c r="I33" s="25">
        <f>[3]t_aea_ch4!H38</f>
        <v>21625.933667945999</v>
      </c>
      <c r="J33" s="25">
        <f>[3]t_aea_ch4!I38</f>
        <v>22027.085213242</v>
      </c>
      <c r="K33" s="25">
        <f>[3]t_aea_ch4!J38</f>
        <v>21379.175414459001</v>
      </c>
      <c r="L33" s="25">
        <f>[3]t_aea_ch4!K38</f>
        <v>21032.899451689998</v>
      </c>
      <c r="M33" s="25">
        <f>[3]t_aea_ch4!L38</f>
        <v>20338.896339654999</v>
      </c>
      <c r="N33" s="25">
        <f>[3]t_aea_ch4!M38</f>
        <v>20889.318962472</v>
      </c>
      <c r="O33" s="25">
        <f>[3]t_aea_ch4!N38</f>
        <v>19920.456543529999</v>
      </c>
      <c r="P33" s="25">
        <f>[3]t_aea_ch4!O38</f>
        <v>19312.217755366</v>
      </c>
      <c r="Q33" s="25">
        <f>[3]t_aea_ch4!P38</f>
        <v>18401.778608447999</v>
      </c>
    </row>
    <row r="34" spans="1:17" ht="15" customHeight="1" x14ac:dyDescent="0.3">
      <c r="A34" s="6" t="s">
        <v>46</v>
      </c>
      <c r="B34" s="6"/>
      <c r="C34" s="25">
        <f>[3]t_aea_ch4!B39</f>
        <v>75420.734793816999</v>
      </c>
      <c r="D34" s="25">
        <f>[3]t_aea_ch4!C39</f>
        <v>72679.931334156994</v>
      </c>
      <c r="E34" s="25">
        <f>[3]t_aea_ch4!D39</f>
        <v>65740.833114829002</v>
      </c>
      <c r="F34" s="25">
        <f>[3]t_aea_ch4!E39</f>
        <v>63416.471293734001</v>
      </c>
      <c r="G34" s="25">
        <f>[3]t_aea_ch4!F39</f>
        <v>60578.938593521998</v>
      </c>
      <c r="H34" s="25">
        <f>[3]t_aea_ch4!G39</f>
        <v>54367.210689635001</v>
      </c>
      <c r="I34" s="25">
        <f>[3]t_aea_ch4!H39</f>
        <v>51147.956981390002</v>
      </c>
      <c r="J34" s="25">
        <f>[3]t_aea_ch4!I39</f>
        <v>46323.052700580003</v>
      </c>
      <c r="K34" s="25">
        <f>[3]t_aea_ch4!J39</f>
        <v>43529.340947871002</v>
      </c>
      <c r="L34" s="25">
        <f>[3]t_aea_ch4!K39</f>
        <v>42087.707039471003</v>
      </c>
      <c r="M34" s="25">
        <f>[3]t_aea_ch4!L39</f>
        <v>38826.186798153001</v>
      </c>
      <c r="N34" s="25">
        <f>[3]t_aea_ch4!M39</f>
        <v>36607.574221007999</v>
      </c>
      <c r="O34" s="25">
        <f>[3]t_aea_ch4!N39</f>
        <v>33829.90670336</v>
      </c>
      <c r="P34" s="25">
        <f>[3]t_aea_ch4!O39</f>
        <v>31112.225100987998</v>
      </c>
      <c r="Q34" s="25">
        <f>[3]t_aea_ch4!P39</f>
        <v>29731.840263776001</v>
      </c>
    </row>
    <row r="35" spans="1:17" ht="15" customHeight="1" x14ac:dyDescent="0.3">
      <c r="A35" s="6" t="s">
        <v>47</v>
      </c>
      <c r="B35" s="6" t="s">
        <v>48</v>
      </c>
      <c r="C35" s="25">
        <f>[3]t_aea_ch4!B40</f>
        <v>7.7452712750000003</v>
      </c>
      <c r="D35" s="25">
        <f>[3]t_aea_ch4!C40</f>
        <v>7.7563639200000001</v>
      </c>
      <c r="E35" s="25">
        <f>[3]t_aea_ch4!D40</f>
        <v>13.410176869000001</v>
      </c>
      <c r="F35" s="25">
        <f>[3]t_aea_ch4!E40</f>
        <v>8.0811071620000003</v>
      </c>
      <c r="G35" s="25">
        <f>[3]t_aea_ch4!F40</f>
        <v>7.8413581319999999</v>
      </c>
      <c r="H35" s="25">
        <f>[3]t_aea_ch4!G40</f>
        <v>21.864578852000001</v>
      </c>
      <c r="I35" s="25">
        <f>[3]t_aea_ch4!H40</f>
        <v>15.251972624</v>
      </c>
      <c r="J35" s="25">
        <f>[3]t_aea_ch4!I40</f>
        <v>20.519384456000001</v>
      </c>
      <c r="K35" s="25">
        <f>[3]t_aea_ch4!J40</f>
        <v>30.715173549999999</v>
      </c>
      <c r="L35" s="25">
        <f>[3]t_aea_ch4!K40</f>
        <v>36.071685694999999</v>
      </c>
      <c r="M35" s="25">
        <f>[3]t_aea_ch4!L40</f>
        <v>33.139196296000001</v>
      </c>
      <c r="N35" s="25">
        <f>[3]t_aea_ch4!M40</f>
        <v>30.210659562</v>
      </c>
      <c r="O35" s="25">
        <f>[3]t_aea_ch4!N40</f>
        <v>31.839300480999999</v>
      </c>
      <c r="P35" s="25">
        <f>[3]t_aea_ch4!O40</f>
        <v>37.111669939999999</v>
      </c>
      <c r="Q35" s="25">
        <f>[3]t_aea_ch4!P40</f>
        <v>31.425496645999999</v>
      </c>
    </row>
    <row r="36" spans="1:17" ht="15" customHeight="1" x14ac:dyDescent="0.3">
      <c r="A36" s="6" t="s">
        <v>49</v>
      </c>
      <c r="B36" s="6" t="s">
        <v>50</v>
      </c>
      <c r="C36" s="25">
        <f>[3]t_aea_ch4!B41</f>
        <v>75412.989522542994</v>
      </c>
      <c r="D36" s="25">
        <f>[3]t_aea_ch4!C41</f>
        <v>72672.174970237</v>
      </c>
      <c r="E36" s="25">
        <f>[3]t_aea_ch4!D41</f>
        <v>65727.422937961004</v>
      </c>
      <c r="F36" s="25">
        <f>[3]t_aea_ch4!E41</f>
        <v>63408.390186572004</v>
      </c>
      <c r="G36" s="25">
        <f>[3]t_aea_ch4!F41</f>
        <v>60571.09723539</v>
      </c>
      <c r="H36" s="25">
        <f>[3]t_aea_ch4!G41</f>
        <v>54345.346110783998</v>
      </c>
      <c r="I36" s="25">
        <f>[3]t_aea_ch4!H41</f>
        <v>51132.705008766003</v>
      </c>
      <c r="J36" s="25">
        <f>[3]t_aea_ch4!I41</f>
        <v>46302.533316123001</v>
      </c>
      <c r="K36" s="25">
        <f>[3]t_aea_ch4!J41</f>
        <v>43498.625774319997</v>
      </c>
      <c r="L36" s="25">
        <f>[3]t_aea_ch4!K41</f>
        <v>42051.635353776001</v>
      </c>
      <c r="M36" s="25">
        <f>[3]t_aea_ch4!L41</f>
        <v>38793.047601858001</v>
      </c>
      <c r="N36" s="25">
        <f>[3]t_aea_ch4!M41</f>
        <v>36577.363561446</v>
      </c>
      <c r="O36" s="25">
        <f>[3]t_aea_ch4!N41</f>
        <v>33798.067402879002</v>
      </c>
      <c r="P36" s="25">
        <f>[3]t_aea_ch4!O41</f>
        <v>31075.113431048001</v>
      </c>
      <c r="Q36" s="25">
        <f>[3]t_aea_ch4!P41</f>
        <v>29700.414767129001</v>
      </c>
    </row>
    <row r="37" spans="1:17" ht="15" customHeight="1" x14ac:dyDescent="0.3">
      <c r="A37" s="6" t="s">
        <v>51</v>
      </c>
      <c r="B37" s="6" t="s">
        <v>52</v>
      </c>
      <c r="C37" s="25">
        <f>[3]t_aea_ch4!B42</f>
        <v>219.16133303500001</v>
      </c>
      <c r="D37" s="25">
        <f>[3]t_aea_ch4!C42</f>
        <v>208.46197396900001</v>
      </c>
      <c r="E37" s="25">
        <f>[3]t_aea_ch4!D42</f>
        <v>207.37445779999999</v>
      </c>
      <c r="F37" s="25">
        <f>[3]t_aea_ch4!E42</f>
        <v>198.64150607400001</v>
      </c>
      <c r="G37" s="25">
        <f>[3]t_aea_ch4!F42</f>
        <v>197.36190593800001</v>
      </c>
      <c r="H37" s="25">
        <f>[3]t_aea_ch4!G42</f>
        <v>190.607923172</v>
      </c>
      <c r="I37" s="25">
        <f>[3]t_aea_ch4!H42</f>
        <v>171.74410890300001</v>
      </c>
      <c r="J37" s="25">
        <f>[3]t_aea_ch4!I42</f>
        <v>167.70961190899999</v>
      </c>
      <c r="K37" s="25">
        <f>[3]t_aea_ch4!J42</f>
        <v>159.64282623599999</v>
      </c>
      <c r="L37" s="25">
        <f>[3]t_aea_ch4!K42</f>
        <v>155.27546158000001</v>
      </c>
      <c r="M37" s="25">
        <f>[3]t_aea_ch4!L42</f>
        <v>141.76820783299999</v>
      </c>
      <c r="N37" s="25">
        <f>[3]t_aea_ch4!M42</f>
        <v>138.15863319499999</v>
      </c>
      <c r="O37" s="25">
        <f>[3]t_aea_ch4!N42</f>
        <v>125.613641198</v>
      </c>
      <c r="P37" s="25">
        <f>[3]t_aea_ch4!O42</f>
        <v>124.99652426900001</v>
      </c>
      <c r="Q37" s="25">
        <f>[3]t_aea_ch4!P42</f>
        <v>108.47644018</v>
      </c>
    </row>
    <row r="38" spans="1:17" ht="15" customHeight="1" x14ac:dyDescent="0.3">
      <c r="A38" s="6" t="s">
        <v>53</v>
      </c>
      <c r="B38" s="6"/>
      <c r="C38" s="25">
        <f>[3]t_aea_ch4!B43</f>
        <v>182.39546697099999</v>
      </c>
      <c r="D38" s="25">
        <f>[3]t_aea_ch4!C43</f>
        <v>169.28095599700001</v>
      </c>
      <c r="E38" s="25">
        <f>[3]t_aea_ch4!D43</f>
        <v>176.90266050700001</v>
      </c>
      <c r="F38" s="25">
        <f>[3]t_aea_ch4!E43</f>
        <v>147.519151626</v>
      </c>
      <c r="G38" s="25">
        <f>[3]t_aea_ch4!F43</f>
        <v>140.034087677</v>
      </c>
      <c r="H38" s="25">
        <f>[3]t_aea_ch4!G43</f>
        <v>160.063860549</v>
      </c>
      <c r="I38" s="25">
        <f>[3]t_aea_ch4!H43</f>
        <v>145.33669503900001</v>
      </c>
      <c r="J38" s="25">
        <f>[3]t_aea_ch4!I43</f>
        <v>150.819053051</v>
      </c>
      <c r="K38" s="25">
        <f>[3]t_aea_ch4!J43</f>
        <v>151.422090199</v>
      </c>
      <c r="L38" s="25">
        <f>[3]t_aea_ch4!K43</f>
        <v>155.69326391499999</v>
      </c>
      <c r="M38" s="25">
        <f>[3]t_aea_ch4!L43</f>
        <v>141.64747591299999</v>
      </c>
      <c r="N38" s="25">
        <f>[3]t_aea_ch4!M43</f>
        <v>120.03995080999999</v>
      </c>
      <c r="O38" s="25">
        <f>[3]t_aea_ch4!N43</f>
        <v>122.80305906700001</v>
      </c>
      <c r="P38" s="25">
        <f>[3]t_aea_ch4!O43</f>
        <v>129.19245655399999</v>
      </c>
      <c r="Q38" s="25">
        <f>[3]t_aea_ch4!P43</f>
        <v>115.472019006</v>
      </c>
    </row>
    <row r="39" spans="1:17" ht="15" customHeight="1" x14ac:dyDescent="0.3">
      <c r="A39" s="6" t="s">
        <v>54</v>
      </c>
      <c r="B39" s="6" t="s">
        <v>55</v>
      </c>
      <c r="C39" s="25">
        <f>[3]t_aea_ch4!B44</f>
        <v>24.111154345999999</v>
      </c>
      <c r="D39" s="25">
        <f>[3]t_aea_ch4!C44</f>
        <v>21.250398611000001</v>
      </c>
      <c r="E39" s="25">
        <f>[3]t_aea_ch4!D44</f>
        <v>23.022743081000002</v>
      </c>
      <c r="F39" s="25">
        <f>[3]t_aea_ch4!E44</f>
        <v>20.332080208000001</v>
      </c>
      <c r="G39" s="25">
        <f>[3]t_aea_ch4!F44</f>
        <v>20.657477912000001</v>
      </c>
      <c r="H39" s="25">
        <f>[3]t_aea_ch4!G44</f>
        <v>22.78653533</v>
      </c>
      <c r="I39" s="25">
        <f>[3]t_aea_ch4!H44</f>
        <v>21.163889857000001</v>
      </c>
      <c r="J39" s="25">
        <f>[3]t_aea_ch4!I44</f>
        <v>22.077310423</v>
      </c>
      <c r="K39" s="25">
        <f>[3]t_aea_ch4!J44</f>
        <v>22.916316917</v>
      </c>
      <c r="L39" s="25">
        <f>[3]t_aea_ch4!K44</f>
        <v>23.027059757</v>
      </c>
      <c r="M39" s="25">
        <f>[3]t_aea_ch4!L44</f>
        <v>22.131925291999998</v>
      </c>
      <c r="N39" s="25">
        <f>[3]t_aea_ch4!M44</f>
        <v>19.580171589999999</v>
      </c>
      <c r="O39" s="25">
        <f>[3]t_aea_ch4!N44</f>
        <v>18.365095925999999</v>
      </c>
      <c r="P39" s="25">
        <f>[3]t_aea_ch4!O44</f>
        <v>19.748527524</v>
      </c>
      <c r="Q39" s="25">
        <f>[3]t_aea_ch4!P44</f>
        <v>18.954994077999999</v>
      </c>
    </row>
    <row r="40" spans="1:17" ht="15" customHeight="1" x14ac:dyDescent="0.3">
      <c r="A40" s="6" t="s">
        <v>56</v>
      </c>
      <c r="B40" s="6" t="s">
        <v>148</v>
      </c>
      <c r="C40" s="25">
        <f>[3]t_aea_ch4!B45</f>
        <v>80.527507889000006</v>
      </c>
      <c r="D40" s="25">
        <f>[3]t_aea_ch4!C45</f>
        <v>74.766511813999998</v>
      </c>
      <c r="E40" s="25">
        <f>[3]t_aea_ch4!D45</f>
        <v>69.047899791000006</v>
      </c>
      <c r="F40" s="25">
        <f>[3]t_aea_ch4!E45</f>
        <v>56.058057861999998</v>
      </c>
      <c r="G40" s="25">
        <f>[3]t_aea_ch4!F45</f>
        <v>53.869459747000001</v>
      </c>
      <c r="H40" s="25">
        <f>[3]t_aea_ch4!G45</f>
        <v>55.607414243999997</v>
      </c>
      <c r="I40" s="25">
        <f>[3]t_aea_ch4!H45</f>
        <v>49.744703012999999</v>
      </c>
      <c r="J40" s="25">
        <f>[3]t_aea_ch4!I45</f>
        <v>48.994872721999997</v>
      </c>
      <c r="K40" s="25">
        <f>[3]t_aea_ch4!J45</f>
        <v>50.397677995000002</v>
      </c>
      <c r="L40" s="25">
        <f>[3]t_aea_ch4!K45</f>
        <v>48.5977356</v>
      </c>
      <c r="M40" s="25">
        <f>[3]t_aea_ch4!L45</f>
        <v>45.30948652</v>
      </c>
      <c r="N40" s="25">
        <f>[3]t_aea_ch4!M45</f>
        <v>39.927000137</v>
      </c>
      <c r="O40" s="25">
        <f>[3]t_aea_ch4!N45</f>
        <v>41.433597353000003</v>
      </c>
      <c r="P40" s="25">
        <f>[3]t_aea_ch4!O45</f>
        <v>45.440615000999998</v>
      </c>
      <c r="Q40" s="25">
        <f>[3]t_aea_ch4!P45</f>
        <v>40.593862356000002</v>
      </c>
    </row>
    <row r="41" spans="1:17" ht="15" customHeight="1" x14ac:dyDescent="0.3">
      <c r="A41" s="6" t="s">
        <v>57</v>
      </c>
      <c r="B41" s="6" t="s">
        <v>149</v>
      </c>
      <c r="C41" s="25">
        <f>[3]t_aea_ch4!B46</f>
        <v>77.756804736000007</v>
      </c>
      <c r="D41" s="25">
        <f>[3]t_aea_ch4!C46</f>
        <v>73.264045572000001</v>
      </c>
      <c r="E41" s="25">
        <f>[3]t_aea_ch4!D46</f>
        <v>84.832017635</v>
      </c>
      <c r="F41" s="25">
        <f>[3]t_aea_ch4!E46</f>
        <v>71.129013556000004</v>
      </c>
      <c r="G41" s="25">
        <f>[3]t_aea_ch4!F46</f>
        <v>65.507150018000004</v>
      </c>
      <c r="H41" s="25">
        <f>[3]t_aea_ch4!G46</f>
        <v>81.669910974999993</v>
      </c>
      <c r="I41" s="25">
        <f>[3]t_aea_ch4!H46</f>
        <v>74.428102168999999</v>
      </c>
      <c r="J41" s="25">
        <f>[3]t_aea_ch4!I46</f>
        <v>79.746869907000004</v>
      </c>
      <c r="K41" s="25">
        <f>[3]t_aea_ch4!J46</f>
        <v>78.108095288000001</v>
      </c>
      <c r="L41" s="25">
        <f>[3]t_aea_ch4!K46</f>
        <v>84.068468558000006</v>
      </c>
      <c r="M41" s="25">
        <f>[3]t_aea_ch4!L46</f>
        <v>74.206064100999996</v>
      </c>
      <c r="N41" s="25">
        <f>[3]t_aea_ch4!M46</f>
        <v>60.532779083000001</v>
      </c>
      <c r="O41" s="25">
        <f>[3]t_aea_ch4!N46</f>
        <v>63.004365788000001</v>
      </c>
      <c r="P41" s="25">
        <f>[3]t_aea_ch4!O46</f>
        <v>64.003314028999995</v>
      </c>
      <c r="Q41" s="25">
        <f>[3]t_aea_ch4!P46</f>
        <v>55.923162572000003</v>
      </c>
    </row>
    <row r="42" spans="1:17" ht="15" customHeight="1" x14ac:dyDescent="0.3">
      <c r="A42" s="6" t="s">
        <v>58</v>
      </c>
      <c r="B42" s="6"/>
      <c r="C42" s="25">
        <f>[3]t_aea_ch4!B47</f>
        <v>740.225122855</v>
      </c>
      <c r="D42" s="25">
        <f>[3]t_aea_ch4!C47</f>
        <v>696.89307201999998</v>
      </c>
      <c r="E42" s="25">
        <f>[3]t_aea_ch4!D47</f>
        <v>696.51539981799999</v>
      </c>
      <c r="F42" s="25">
        <f>[3]t_aea_ch4!E47</f>
        <v>597.85454237399995</v>
      </c>
      <c r="G42" s="25">
        <f>[3]t_aea_ch4!F47</f>
        <v>578.14006924600005</v>
      </c>
      <c r="H42" s="25">
        <f>[3]t_aea_ch4!G47</f>
        <v>439.26147533199997</v>
      </c>
      <c r="I42" s="25">
        <f>[3]t_aea_ch4!H47</f>
        <v>492.538245545</v>
      </c>
      <c r="J42" s="25">
        <f>[3]t_aea_ch4!I47</f>
        <v>548.33890949800002</v>
      </c>
      <c r="K42" s="25">
        <f>[3]t_aea_ch4!J47</f>
        <v>569.96389305800005</v>
      </c>
      <c r="L42" s="25">
        <f>[3]t_aea_ch4!K47</f>
        <v>530.62943344899998</v>
      </c>
      <c r="M42" s="25">
        <f>[3]t_aea_ch4!L47</f>
        <v>561.16949818199998</v>
      </c>
      <c r="N42" s="25">
        <f>[3]t_aea_ch4!M47</f>
        <v>543.73333947399999</v>
      </c>
      <c r="O42" s="25">
        <f>[3]t_aea_ch4!N47</f>
        <v>396.50695953799999</v>
      </c>
      <c r="P42" s="25">
        <f>[3]t_aea_ch4!O47</f>
        <v>309.99326196599998</v>
      </c>
      <c r="Q42" s="25">
        <f>[3]t_aea_ch4!P47</f>
        <v>319.975274748</v>
      </c>
    </row>
    <row r="43" spans="1:17" ht="15" customHeight="1" x14ac:dyDescent="0.3">
      <c r="A43" s="6" t="s">
        <v>59</v>
      </c>
      <c r="B43" s="6" t="s">
        <v>60</v>
      </c>
      <c r="C43" s="25">
        <f>[3]t_aea_ch4!B48</f>
        <v>129.404631131</v>
      </c>
      <c r="D43" s="25">
        <f>[3]t_aea_ch4!C48</f>
        <v>100.487970839</v>
      </c>
      <c r="E43" s="25">
        <f>[3]t_aea_ch4!D48</f>
        <v>89.374774052000006</v>
      </c>
      <c r="F43" s="25">
        <f>[3]t_aea_ch4!E48</f>
        <v>69.896325590000004</v>
      </c>
      <c r="G43" s="25">
        <f>[3]t_aea_ch4!F48</f>
        <v>69.162642277000003</v>
      </c>
      <c r="H43" s="25">
        <f>[3]t_aea_ch4!G48</f>
        <v>50.860407680999998</v>
      </c>
      <c r="I43" s="25">
        <f>[3]t_aea_ch4!H48</f>
        <v>41.759195138999999</v>
      </c>
      <c r="J43" s="25">
        <f>[3]t_aea_ch4!I48</f>
        <v>35.250680092000003</v>
      </c>
      <c r="K43" s="25">
        <f>[3]t_aea_ch4!J48</f>
        <v>30.739357122000001</v>
      </c>
      <c r="L43" s="25">
        <f>[3]t_aea_ch4!K48</f>
        <v>27.978192034999999</v>
      </c>
      <c r="M43" s="25">
        <f>[3]t_aea_ch4!L48</f>
        <v>28.835694442000001</v>
      </c>
      <c r="N43" s="25">
        <f>[3]t_aea_ch4!M48</f>
        <v>27.839456975000001</v>
      </c>
      <c r="O43" s="25">
        <f>[3]t_aea_ch4!N48</f>
        <v>22.953570953</v>
      </c>
      <c r="P43" s="25">
        <f>[3]t_aea_ch4!O48</f>
        <v>21.129095692</v>
      </c>
      <c r="Q43" s="25">
        <f>[3]t_aea_ch4!P48</f>
        <v>23.631417653</v>
      </c>
    </row>
    <row r="44" spans="1:17" ht="15" customHeight="1" x14ac:dyDescent="0.3">
      <c r="A44" s="6" t="s">
        <v>61</v>
      </c>
      <c r="B44" s="6" t="s">
        <v>62</v>
      </c>
      <c r="C44" s="25">
        <f>[3]t_aea_ch4!B49</f>
        <v>264.72448377299997</v>
      </c>
      <c r="D44" s="25">
        <f>[3]t_aea_ch4!C49</f>
        <v>287.711695335</v>
      </c>
      <c r="E44" s="25">
        <f>[3]t_aea_ch4!D49</f>
        <v>270.76487976599998</v>
      </c>
      <c r="F44" s="25">
        <f>[3]t_aea_ch4!E49</f>
        <v>273.31778331800001</v>
      </c>
      <c r="G44" s="25">
        <f>[3]t_aea_ch4!F49</f>
        <v>241.92726044200001</v>
      </c>
      <c r="H44" s="25">
        <f>[3]t_aea_ch4!G49</f>
        <v>109.172157227</v>
      </c>
      <c r="I44" s="25">
        <f>[3]t_aea_ch4!H49</f>
        <v>104.373357713</v>
      </c>
      <c r="J44" s="25">
        <f>[3]t_aea_ch4!I49</f>
        <v>184.038138218</v>
      </c>
      <c r="K44" s="25">
        <f>[3]t_aea_ch4!J49</f>
        <v>220.33146746400001</v>
      </c>
      <c r="L44" s="25">
        <f>[3]t_aea_ch4!K49</f>
        <v>171.39616416300001</v>
      </c>
      <c r="M44" s="25">
        <f>[3]t_aea_ch4!L49</f>
        <v>178.45318994799999</v>
      </c>
      <c r="N44" s="25">
        <f>[3]t_aea_ch4!M49</f>
        <v>142.297846478</v>
      </c>
      <c r="O44" s="25">
        <f>[3]t_aea_ch4!N49</f>
        <v>210.53390385500001</v>
      </c>
      <c r="P44" s="25">
        <f>[3]t_aea_ch4!O49</f>
        <v>150.05076407600001</v>
      </c>
      <c r="Q44" s="25">
        <f>[3]t_aea_ch4!P49</f>
        <v>111.272990905</v>
      </c>
    </row>
    <row r="45" spans="1:17" ht="15" customHeight="1" x14ac:dyDescent="0.3">
      <c r="A45" s="6" t="s">
        <v>63</v>
      </c>
      <c r="B45" s="6" t="s">
        <v>64</v>
      </c>
      <c r="C45" s="25">
        <f>[3]t_aea_ch4!B50</f>
        <v>330.664476444</v>
      </c>
      <c r="D45" s="25">
        <f>[3]t_aea_ch4!C50</f>
        <v>292.97244235800002</v>
      </c>
      <c r="E45" s="25">
        <f>[3]t_aea_ch4!D50</f>
        <v>319.58057751600001</v>
      </c>
      <c r="F45" s="25">
        <f>[3]t_aea_ch4!E50</f>
        <v>240.446629309</v>
      </c>
      <c r="G45" s="25">
        <f>[3]t_aea_ch4!F50</f>
        <v>254.03367455099999</v>
      </c>
      <c r="H45" s="25">
        <f>[3]t_aea_ch4!G50</f>
        <v>266.47832204600002</v>
      </c>
      <c r="I45" s="25">
        <f>[3]t_aea_ch4!H50</f>
        <v>339.276278456</v>
      </c>
      <c r="J45" s="25">
        <f>[3]t_aea_ch4!I50</f>
        <v>321.39123879499999</v>
      </c>
      <c r="K45" s="25">
        <f>[3]t_aea_ch4!J50</f>
        <v>310.947121821</v>
      </c>
      <c r="L45" s="25">
        <f>[3]t_aea_ch4!K50</f>
        <v>323.31899412799999</v>
      </c>
      <c r="M45" s="25">
        <f>[3]t_aea_ch4!L50</f>
        <v>346.21956547399998</v>
      </c>
      <c r="N45" s="25">
        <f>[3]t_aea_ch4!M50</f>
        <v>366.03279823700001</v>
      </c>
      <c r="O45" s="25">
        <f>[3]t_aea_ch4!N50</f>
        <v>155.027681414</v>
      </c>
      <c r="P45" s="25">
        <f>[3]t_aea_ch4!O50</f>
        <v>129.89104349600001</v>
      </c>
      <c r="Q45" s="25">
        <f>[3]t_aea_ch4!P50</f>
        <v>175.29648484500001</v>
      </c>
    </row>
    <row r="46" spans="1:17" ht="15" customHeight="1" x14ac:dyDescent="0.3">
      <c r="A46" s="6" t="s">
        <v>65</v>
      </c>
      <c r="B46" s="6" t="s">
        <v>66</v>
      </c>
      <c r="C46" s="25">
        <f>[3]t_aea_ch4!B51</f>
        <v>11.667761945000001</v>
      </c>
      <c r="D46" s="25">
        <f>[3]t_aea_ch4!C51</f>
        <v>12.422403582999999</v>
      </c>
      <c r="E46" s="25">
        <f>[3]t_aea_ch4!D51</f>
        <v>13.563718939999999</v>
      </c>
      <c r="F46" s="25">
        <f>[3]t_aea_ch4!E51</f>
        <v>11.659397493</v>
      </c>
      <c r="G46" s="25">
        <f>[3]t_aea_ch4!F51</f>
        <v>10.424595977999999</v>
      </c>
      <c r="H46" s="25">
        <f>[3]t_aea_ch4!G51</f>
        <v>10.35160031</v>
      </c>
      <c r="I46" s="25">
        <f>[3]t_aea_ch4!H51</f>
        <v>5.0047929590000004</v>
      </c>
      <c r="J46" s="25">
        <f>[3]t_aea_ch4!I51</f>
        <v>5.2965984730000004</v>
      </c>
      <c r="K46" s="25">
        <f>[3]t_aea_ch4!J51</f>
        <v>5.3893361640000004</v>
      </c>
      <c r="L46" s="25">
        <f>[3]t_aea_ch4!K51</f>
        <v>5.498323547</v>
      </c>
      <c r="M46" s="25">
        <f>[3]t_aea_ch4!L51</f>
        <v>5.2529155049999998</v>
      </c>
      <c r="N46" s="25">
        <f>[3]t_aea_ch4!M51</f>
        <v>5.467394756</v>
      </c>
      <c r="O46" s="25">
        <f>[3]t_aea_ch4!N51</f>
        <v>5.4951826180000003</v>
      </c>
      <c r="P46" s="25">
        <f>[3]t_aea_ch4!O51</f>
        <v>6.3797417019999996</v>
      </c>
      <c r="Q46" s="25">
        <f>[3]t_aea_ch4!P51</f>
        <v>7.0286532260000003</v>
      </c>
    </row>
    <row r="47" spans="1:17" ht="15" customHeight="1" x14ac:dyDescent="0.3">
      <c r="A47" s="6" t="s">
        <v>67</v>
      </c>
      <c r="B47" s="6" t="s">
        <v>68</v>
      </c>
      <c r="C47" s="25">
        <f>[3]t_aea_ch4!B52</f>
        <v>3.7637695619999998</v>
      </c>
      <c r="D47" s="25">
        <f>[3]t_aea_ch4!C52</f>
        <v>3.2985599040000002</v>
      </c>
      <c r="E47" s="25">
        <f>[3]t_aea_ch4!D52</f>
        <v>3.2314495440000002</v>
      </c>
      <c r="F47" s="25">
        <f>[3]t_aea_ch4!E52</f>
        <v>2.534406664</v>
      </c>
      <c r="G47" s="25">
        <f>[3]t_aea_ch4!F52</f>
        <v>2.591895998</v>
      </c>
      <c r="H47" s="25">
        <f>[3]t_aea_ch4!G52</f>
        <v>2.398988068</v>
      </c>
      <c r="I47" s="25">
        <f>[3]t_aea_ch4!H52</f>
        <v>2.1246212770000001</v>
      </c>
      <c r="J47" s="25">
        <f>[3]t_aea_ch4!I52</f>
        <v>2.3622539210000002</v>
      </c>
      <c r="K47" s="25">
        <f>[3]t_aea_ch4!J52</f>
        <v>2.5566104859999998</v>
      </c>
      <c r="L47" s="25">
        <f>[3]t_aea_ch4!K52</f>
        <v>2.437759577</v>
      </c>
      <c r="M47" s="25">
        <f>[3]t_aea_ch4!L52</f>
        <v>2.4081328119999998</v>
      </c>
      <c r="N47" s="25">
        <f>[3]t_aea_ch4!M52</f>
        <v>2.0958430269999999</v>
      </c>
      <c r="O47" s="25">
        <f>[3]t_aea_ch4!N52</f>
        <v>2.496620697</v>
      </c>
      <c r="P47" s="25">
        <f>[3]t_aea_ch4!O52</f>
        <v>2.5426169989999998</v>
      </c>
      <c r="Q47" s="25">
        <f>[3]t_aea_ch4!P52</f>
        <v>2.7457281180000002</v>
      </c>
    </row>
    <row r="48" spans="1:17" ht="15" customHeight="1" x14ac:dyDescent="0.3">
      <c r="A48" s="6" t="s">
        <v>69</v>
      </c>
      <c r="B48" s="6" t="s">
        <v>70</v>
      </c>
      <c r="C48" s="25">
        <f>[3]t_aea_ch4!B53</f>
        <v>36.471808889999998</v>
      </c>
      <c r="D48" s="25">
        <f>[3]t_aea_ch4!C53</f>
        <v>35.465141789999997</v>
      </c>
      <c r="E48" s="25">
        <f>[3]t_aea_ch4!D53</f>
        <v>45.047009854000002</v>
      </c>
      <c r="F48" s="25">
        <f>[3]t_aea_ch4!E53</f>
        <v>40.956179116000001</v>
      </c>
      <c r="G48" s="25">
        <f>[3]t_aea_ch4!F53</f>
        <v>43.178739598</v>
      </c>
      <c r="H48" s="25">
        <f>[3]t_aea_ch4!G53</f>
        <v>53.101380014999997</v>
      </c>
      <c r="I48" s="25">
        <f>[3]t_aea_ch4!H53</f>
        <v>46.434599464000001</v>
      </c>
      <c r="J48" s="25">
        <f>[3]t_aea_ch4!I53</f>
        <v>52.796232799999999</v>
      </c>
      <c r="K48" s="25">
        <f>[3]t_aea_ch4!J53</f>
        <v>57.989947591000004</v>
      </c>
      <c r="L48" s="25">
        <f>[3]t_aea_ch4!K53</f>
        <v>62.351817672000003</v>
      </c>
      <c r="M48" s="25">
        <f>[3]t_aea_ch4!L53</f>
        <v>62.171387076999999</v>
      </c>
      <c r="N48" s="25">
        <f>[3]t_aea_ch4!M53</f>
        <v>58.052933144999997</v>
      </c>
      <c r="O48" s="25">
        <f>[3]t_aea_ch4!N53</f>
        <v>62.322923093999997</v>
      </c>
      <c r="P48" s="25">
        <f>[3]t_aea_ch4!O53</f>
        <v>67.598520320999995</v>
      </c>
      <c r="Q48" s="25">
        <f>[3]t_aea_ch4!P53</f>
        <v>42.862046808999999</v>
      </c>
    </row>
    <row r="49" spans="1:17" ht="15" customHeight="1" x14ac:dyDescent="0.3">
      <c r="A49" s="6" t="s">
        <v>71</v>
      </c>
      <c r="B49" s="6"/>
      <c r="C49" s="25">
        <f>[3]t_aea_ch4!B54</f>
        <v>22.407314448000001</v>
      </c>
      <c r="D49" s="25">
        <f>[3]t_aea_ch4!C54</f>
        <v>23.327087407</v>
      </c>
      <c r="E49" s="25">
        <f>[3]t_aea_ch4!D54</f>
        <v>26.261818082000001</v>
      </c>
      <c r="F49" s="25">
        <f>[3]t_aea_ch4!E54</f>
        <v>17.167415207000001</v>
      </c>
      <c r="G49" s="25">
        <f>[3]t_aea_ch4!F54</f>
        <v>16.923307341000001</v>
      </c>
      <c r="H49" s="25">
        <f>[3]t_aea_ch4!G54</f>
        <v>39.633848823999998</v>
      </c>
      <c r="I49" s="25">
        <f>[3]t_aea_ch4!H54</f>
        <v>21.788756095</v>
      </c>
      <c r="J49" s="25">
        <f>[3]t_aea_ch4!I54</f>
        <v>26.621397514000002</v>
      </c>
      <c r="K49" s="25">
        <f>[3]t_aea_ch4!J54</f>
        <v>35.658738563</v>
      </c>
      <c r="L49" s="25">
        <f>[3]t_aea_ch4!K54</f>
        <v>39.912564543000002</v>
      </c>
      <c r="M49" s="25">
        <f>[3]t_aea_ch4!L54</f>
        <v>36.436219594000001</v>
      </c>
      <c r="N49" s="25">
        <f>[3]t_aea_ch4!M54</f>
        <v>37.719511128000001</v>
      </c>
      <c r="O49" s="25">
        <f>[3]t_aea_ch4!N54</f>
        <v>39.181257008000003</v>
      </c>
      <c r="P49" s="25">
        <f>[3]t_aea_ch4!O54</f>
        <v>41.856515909999999</v>
      </c>
      <c r="Q49" s="25">
        <f>[3]t_aea_ch4!P54</f>
        <v>36.672988287999999</v>
      </c>
    </row>
    <row r="50" spans="1:17" ht="15" customHeight="1" x14ac:dyDescent="0.3">
      <c r="A50" s="7" t="s">
        <v>72</v>
      </c>
      <c r="B50" s="6"/>
      <c r="C50" s="25">
        <f>[3]t_aea_ch4!B55</f>
        <v>17.762138658000001</v>
      </c>
      <c r="D50" s="25">
        <f>[3]t_aea_ch4!C55</f>
        <v>18.652178273000001</v>
      </c>
      <c r="E50" s="25">
        <f>[3]t_aea_ch4!D55</f>
        <v>20.774700953</v>
      </c>
      <c r="F50" s="25">
        <f>[3]t_aea_ch4!E55</f>
        <v>12.185209681</v>
      </c>
      <c r="G50" s="25">
        <f>[3]t_aea_ch4!F55</f>
        <v>11.728974852</v>
      </c>
      <c r="H50" s="25">
        <f>[3]t_aea_ch4!G55</f>
        <v>33.891531172999997</v>
      </c>
      <c r="I50" s="25">
        <f>[3]t_aea_ch4!H55</f>
        <v>16.472449097999998</v>
      </c>
      <c r="J50" s="25">
        <f>[3]t_aea_ch4!I55</f>
        <v>20.476288159999999</v>
      </c>
      <c r="K50" s="25">
        <f>[3]t_aea_ch4!J55</f>
        <v>27.674845133000002</v>
      </c>
      <c r="L50" s="25">
        <f>[3]t_aea_ch4!K55</f>
        <v>31.182026036</v>
      </c>
      <c r="M50" s="25">
        <f>[3]t_aea_ch4!L55</f>
        <v>27.575378006000001</v>
      </c>
      <c r="N50" s="25">
        <f>[3]t_aea_ch4!M55</f>
        <v>27.456605667000002</v>
      </c>
      <c r="O50" s="25">
        <f>[3]t_aea_ch4!N55</f>
        <v>28.078896182000001</v>
      </c>
      <c r="P50" s="25">
        <f>[3]t_aea_ch4!O55</f>
        <v>29.123793995</v>
      </c>
      <c r="Q50" s="25">
        <f>[3]t_aea_ch4!P55</f>
        <v>22.634889964999999</v>
      </c>
    </row>
    <row r="51" spans="1:17" ht="15" customHeight="1" x14ac:dyDescent="0.3">
      <c r="A51" s="6" t="s">
        <v>73</v>
      </c>
      <c r="B51" s="6" t="s">
        <v>74</v>
      </c>
      <c r="C51" s="25">
        <f>[3]t_aea_ch4!B56</f>
        <v>3.103142413</v>
      </c>
      <c r="D51" s="25">
        <f>[3]t_aea_ch4!C56</f>
        <v>2.8843493649999998</v>
      </c>
      <c r="E51" s="25">
        <f>[3]t_aea_ch4!D56</f>
        <v>3.0036117170000001</v>
      </c>
      <c r="F51" s="25">
        <f>[3]t_aea_ch4!E56</f>
        <v>3.0701312930000002</v>
      </c>
      <c r="G51" s="25">
        <f>[3]t_aea_ch4!F56</f>
        <v>3.0529422959999999</v>
      </c>
      <c r="H51" s="25">
        <f>[3]t_aea_ch4!G56</f>
        <v>12.444013671</v>
      </c>
      <c r="I51" s="25">
        <f>[3]t_aea_ch4!H56</f>
        <v>2.6166682610000001</v>
      </c>
      <c r="J51" s="25">
        <f>[3]t_aea_ch4!I56</f>
        <v>2.4123840090000002</v>
      </c>
      <c r="K51" s="25">
        <f>[3]t_aea_ch4!J56</f>
        <v>2.523613772</v>
      </c>
      <c r="L51" s="25">
        <f>[3]t_aea_ch4!K56</f>
        <v>2.5426986829999998</v>
      </c>
      <c r="M51" s="25">
        <f>[3]t_aea_ch4!L56</f>
        <v>1.763329049</v>
      </c>
      <c r="N51" s="25">
        <f>[3]t_aea_ch4!M56</f>
        <v>1.7408053429999999</v>
      </c>
      <c r="O51" s="25">
        <f>[3]t_aea_ch4!N56</f>
        <v>1.7801250609999999</v>
      </c>
      <c r="P51" s="25">
        <f>[3]t_aea_ch4!O56</f>
        <v>1.0637730830000001</v>
      </c>
      <c r="Q51" s="25">
        <f>[3]t_aea_ch4!P56</f>
        <v>1.0797173920000001</v>
      </c>
    </row>
    <row r="52" spans="1:17" ht="15" customHeight="1" x14ac:dyDescent="0.3">
      <c r="A52" s="6" t="s">
        <v>75</v>
      </c>
      <c r="B52" s="6" t="s">
        <v>76</v>
      </c>
      <c r="C52" s="25">
        <f>[3]t_aea_ch4!B57</f>
        <v>14.658996245999999</v>
      </c>
      <c r="D52" s="25">
        <f>[3]t_aea_ch4!C57</f>
        <v>15.767828908</v>
      </c>
      <c r="E52" s="25">
        <f>[3]t_aea_ch4!D57</f>
        <v>17.771089236000002</v>
      </c>
      <c r="F52" s="25">
        <f>[3]t_aea_ch4!E57</f>
        <v>9.1150783880000006</v>
      </c>
      <c r="G52" s="25">
        <f>[3]t_aea_ch4!F57</f>
        <v>8.6760325559999991</v>
      </c>
      <c r="H52" s="25">
        <f>[3]t_aea_ch4!G57</f>
        <v>21.447517502</v>
      </c>
      <c r="I52" s="25">
        <f>[3]t_aea_ch4!H57</f>
        <v>13.855780836999999</v>
      </c>
      <c r="J52" s="25">
        <f>[3]t_aea_ch4!I57</f>
        <v>18.063904149999999</v>
      </c>
      <c r="K52" s="25">
        <f>[3]t_aea_ch4!J57</f>
        <v>25.151231361000001</v>
      </c>
      <c r="L52" s="25">
        <f>[3]t_aea_ch4!K57</f>
        <v>28.639327353999999</v>
      </c>
      <c r="M52" s="25">
        <f>[3]t_aea_ch4!L57</f>
        <v>25.812048956999998</v>
      </c>
      <c r="N52" s="25">
        <f>[3]t_aea_ch4!M57</f>
        <v>25.715800324</v>
      </c>
      <c r="O52" s="25">
        <f>[3]t_aea_ch4!N57</f>
        <v>26.298771121000001</v>
      </c>
      <c r="P52" s="25">
        <f>[3]t_aea_ch4!O57</f>
        <v>28.060020912999999</v>
      </c>
      <c r="Q52" s="25">
        <f>[3]t_aea_ch4!P57</f>
        <v>21.555172573</v>
      </c>
    </row>
    <row r="53" spans="1:17" ht="15" customHeight="1" x14ac:dyDescent="0.3">
      <c r="A53" s="7" t="s">
        <v>77</v>
      </c>
      <c r="B53" s="6" t="s">
        <v>78</v>
      </c>
      <c r="C53" s="25">
        <f>[3]t_aea_ch4!B58</f>
        <v>1.693935591</v>
      </c>
      <c r="D53" s="25">
        <f>[3]t_aea_ch4!C58</f>
        <v>1.5113519959999999</v>
      </c>
      <c r="E53" s="25">
        <f>[3]t_aea_ch4!D58</f>
        <v>1.54653781</v>
      </c>
      <c r="F53" s="25">
        <f>[3]t_aea_ch4!E58</f>
        <v>1.297463327</v>
      </c>
      <c r="G53" s="25">
        <f>[3]t_aea_ch4!F58</f>
        <v>1.368773563</v>
      </c>
      <c r="H53" s="25">
        <f>[3]t_aea_ch4!G58</f>
        <v>1.40747182</v>
      </c>
      <c r="I53" s="25">
        <f>[3]t_aea_ch4!H58</f>
        <v>1.3112748190000001</v>
      </c>
      <c r="J53" s="25">
        <f>[3]t_aea_ch4!I58</f>
        <v>1.420831417</v>
      </c>
      <c r="K53" s="25">
        <f>[3]t_aea_ch4!J58</f>
        <v>1.5195992760000001</v>
      </c>
      <c r="L53" s="25">
        <f>[3]t_aea_ch4!K58</f>
        <v>1.4153221920000001</v>
      </c>
      <c r="M53" s="25">
        <f>[3]t_aea_ch4!L58</f>
        <v>1.384089195</v>
      </c>
      <c r="N53" s="25">
        <f>[3]t_aea_ch4!M58</f>
        <v>1.324715275</v>
      </c>
      <c r="O53" s="25">
        <f>[3]t_aea_ch4!N58</f>
        <v>1.3678679439999999</v>
      </c>
      <c r="P53" s="25">
        <f>[3]t_aea_ch4!O58</f>
        <v>1.453910185</v>
      </c>
      <c r="Q53" s="25">
        <f>[3]t_aea_ch4!P58</f>
        <v>1.467273024</v>
      </c>
    </row>
    <row r="54" spans="1:17" ht="15" customHeight="1" x14ac:dyDescent="0.3">
      <c r="A54" s="7" t="s">
        <v>79</v>
      </c>
      <c r="B54" s="6" t="s">
        <v>150</v>
      </c>
      <c r="C54" s="25">
        <f>[3]t_aea_ch4!B59</f>
        <v>2.9512401989999999</v>
      </c>
      <c r="D54" s="25">
        <f>[3]t_aea_ch4!C59</f>
        <v>3.1635571379999998</v>
      </c>
      <c r="E54" s="25">
        <f>[3]t_aea_ch4!D59</f>
        <v>3.9405793199999999</v>
      </c>
      <c r="F54" s="25">
        <f>[3]t_aea_ch4!E59</f>
        <v>3.684742199</v>
      </c>
      <c r="G54" s="25">
        <f>[3]t_aea_ch4!F59</f>
        <v>3.8255589269999999</v>
      </c>
      <c r="H54" s="25">
        <f>[3]t_aea_ch4!G59</f>
        <v>4.334845831</v>
      </c>
      <c r="I54" s="25">
        <f>[3]t_aea_ch4!H59</f>
        <v>4.0050321770000004</v>
      </c>
      <c r="J54" s="25">
        <f>[3]t_aea_ch4!I59</f>
        <v>4.7242779380000002</v>
      </c>
      <c r="K54" s="25">
        <f>[3]t_aea_ch4!J59</f>
        <v>6.4642941540000001</v>
      </c>
      <c r="L54" s="25">
        <f>[3]t_aea_ch4!K59</f>
        <v>7.3152163149999998</v>
      </c>
      <c r="M54" s="25">
        <f>[3]t_aea_ch4!L59</f>
        <v>7.4767523919999999</v>
      </c>
      <c r="N54" s="25">
        <f>[3]t_aea_ch4!M59</f>
        <v>8.9381901859999999</v>
      </c>
      <c r="O54" s="25">
        <f>[3]t_aea_ch4!N59</f>
        <v>9.7344928819999996</v>
      </c>
      <c r="P54" s="25">
        <f>[3]t_aea_ch4!O59</f>
        <v>11.278811729999999</v>
      </c>
      <c r="Q54" s="25">
        <f>[3]t_aea_ch4!P59</f>
        <v>12.570825298999999</v>
      </c>
    </row>
    <row r="55" spans="1:17" ht="15" customHeight="1" x14ac:dyDescent="0.3">
      <c r="A55" s="6" t="s">
        <v>80</v>
      </c>
      <c r="B55" s="6"/>
      <c r="C55" s="25">
        <f>[3]t_aea_ch4!B60</f>
        <v>15.336633244</v>
      </c>
      <c r="D55" s="25">
        <f>[3]t_aea_ch4!C60</f>
        <v>15.675128291</v>
      </c>
      <c r="E55" s="25">
        <f>[3]t_aea_ch4!D60</f>
        <v>16.314112282</v>
      </c>
      <c r="F55" s="25">
        <f>[3]t_aea_ch4!E60</f>
        <v>13.137400271000001</v>
      </c>
      <c r="G55" s="25">
        <f>[3]t_aea_ch4!F60</f>
        <v>13.871813439</v>
      </c>
      <c r="H55" s="25">
        <f>[3]t_aea_ch4!G60</f>
        <v>15.080343319000001</v>
      </c>
      <c r="I55" s="25">
        <f>[3]t_aea_ch4!H60</f>
        <v>11.51009945</v>
      </c>
      <c r="J55" s="25">
        <f>[3]t_aea_ch4!I60</f>
        <v>12.648862668</v>
      </c>
      <c r="K55" s="25">
        <f>[3]t_aea_ch4!J60</f>
        <v>14.191110285000001</v>
      </c>
      <c r="L55" s="25">
        <f>[3]t_aea_ch4!K60</f>
        <v>14.097666722</v>
      </c>
      <c r="M55" s="25">
        <f>[3]t_aea_ch4!L60</f>
        <v>13.712827862999999</v>
      </c>
      <c r="N55" s="25">
        <f>[3]t_aea_ch4!M60</f>
        <v>13.793387364000001</v>
      </c>
      <c r="O55" s="25">
        <f>[3]t_aea_ch4!N60</f>
        <v>13.644060511999999</v>
      </c>
      <c r="P55" s="25">
        <f>[3]t_aea_ch4!O60</f>
        <v>15.32839547</v>
      </c>
      <c r="Q55" s="25">
        <f>[3]t_aea_ch4!P60</f>
        <v>14.561040323</v>
      </c>
    </row>
    <row r="56" spans="1:17" ht="15" customHeight="1" x14ac:dyDescent="0.3">
      <c r="A56" s="6" t="s">
        <v>81</v>
      </c>
      <c r="B56" s="6" t="s">
        <v>151</v>
      </c>
      <c r="C56" s="25">
        <f>[3]t_aea_ch4!B61</f>
        <v>8.9656406959999995</v>
      </c>
      <c r="D56" s="25">
        <f>[3]t_aea_ch4!C61</f>
        <v>9.3932627750000002</v>
      </c>
      <c r="E56" s="25">
        <f>[3]t_aea_ch4!D61</f>
        <v>9.5163436449999992</v>
      </c>
      <c r="F56" s="25">
        <f>[3]t_aea_ch4!E61</f>
        <v>7.6001333659999997</v>
      </c>
      <c r="G56" s="25">
        <f>[3]t_aea_ch4!F61</f>
        <v>8.0941725079999998</v>
      </c>
      <c r="H56" s="25">
        <f>[3]t_aea_ch4!G61</f>
        <v>8.6574210590000007</v>
      </c>
      <c r="I56" s="25">
        <f>[3]t_aea_ch4!H61</f>
        <v>6.4572565209999997</v>
      </c>
      <c r="J56" s="25">
        <f>[3]t_aea_ch4!I61</f>
        <v>6.8536066050000004</v>
      </c>
      <c r="K56" s="25">
        <f>[3]t_aea_ch4!J61</f>
        <v>7.5760126960000003</v>
      </c>
      <c r="L56" s="25">
        <f>[3]t_aea_ch4!K61</f>
        <v>7.5537187159999997</v>
      </c>
      <c r="M56" s="25">
        <f>[3]t_aea_ch4!L61</f>
        <v>7.3743368220000001</v>
      </c>
      <c r="N56" s="25">
        <f>[3]t_aea_ch4!M61</f>
        <v>7.0873976540000001</v>
      </c>
      <c r="O56" s="25">
        <f>[3]t_aea_ch4!N61</f>
        <v>6.9070800229999998</v>
      </c>
      <c r="P56" s="25">
        <f>[3]t_aea_ch4!O61</f>
        <v>7.4881359700000001</v>
      </c>
      <c r="Q56" s="25">
        <f>[3]t_aea_ch4!P61</f>
        <v>7.0163320899999997</v>
      </c>
    </row>
    <row r="57" spans="1:17" ht="15" customHeight="1" x14ac:dyDescent="0.3">
      <c r="A57" s="6" t="s">
        <v>82</v>
      </c>
      <c r="B57" s="6" t="s">
        <v>152</v>
      </c>
      <c r="C57" s="25">
        <f>[3]t_aea_ch4!B62</f>
        <v>2.2868490349999999</v>
      </c>
      <c r="D57" s="25">
        <f>[3]t_aea_ch4!C62</f>
        <v>2.1353806739999999</v>
      </c>
      <c r="E57" s="25">
        <f>[3]t_aea_ch4!D62</f>
        <v>2.4672332419999998</v>
      </c>
      <c r="F57" s="25">
        <f>[3]t_aea_ch4!E62</f>
        <v>1.9907310469999999</v>
      </c>
      <c r="G57" s="25">
        <f>[3]t_aea_ch4!F62</f>
        <v>2.2487027460000002</v>
      </c>
      <c r="H57" s="25">
        <f>[3]t_aea_ch4!G62</f>
        <v>2.791222748</v>
      </c>
      <c r="I57" s="25">
        <f>[3]t_aea_ch4!H62</f>
        <v>2.0728991969999999</v>
      </c>
      <c r="J57" s="25">
        <f>[3]t_aea_ch4!I62</f>
        <v>2.3197790399999998</v>
      </c>
      <c r="K57" s="25">
        <f>[3]t_aea_ch4!J62</f>
        <v>2.4772038580000002</v>
      </c>
      <c r="L57" s="25">
        <f>[3]t_aea_ch4!K62</f>
        <v>2.3755807579999999</v>
      </c>
      <c r="M57" s="25">
        <f>[3]t_aea_ch4!L62</f>
        <v>2.2644642300000002</v>
      </c>
      <c r="N57" s="25">
        <f>[3]t_aea_ch4!M62</f>
        <v>2.2925995389999998</v>
      </c>
      <c r="O57" s="25">
        <f>[3]t_aea_ch4!N62</f>
        <v>2.3378285540000001</v>
      </c>
      <c r="P57" s="25">
        <f>[3]t_aea_ch4!O62</f>
        <v>2.4809506350000001</v>
      </c>
      <c r="Q57" s="25">
        <f>[3]t_aea_ch4!P62</f>
        <v>2.1309555580000001</v>
      </c>
    </row>
    <row r="58" spans="1:17" ht="15" customHeight="1" x14ac:dyDescent="0.3">
      <c r="A58" s="6" t="s">
        <v>83</v>
      </c>
      <c r="B58" s="6" t="s">
        <v>84</v>
      </c>
      <c r="C58" s="25">
        <f>[3]t_aea_ch4!B63</f>
        <v>4.0841435129999999</v>
      </c>
      <c r="D58" s="25">
        <f>[3]t_aea_ch4!C63</f>
        <v>4.1464848429999996</v>
      </c>
      <c r="E58" s="25">
        <f>[3]t_aea_ch4!D63</f>
        <v>4.3305353950000001</v>
      </c>
      <c r="F58" s="25">
        <f>[3]t_aea_ch4!E63</f>
        <v>3.5465358579999999</v>
      </c>
      <c r="G58" s="25">
        <f>[3]t_aea_ch4!F63</f>
        <v>3.5289381839999998</v>
      </c>
      <c r="H58" s="25">
        <f>[3]t_aea_ch4!G63</f>
        <v>3.631699512</v>
      </c>
      <c r="I58" s="25">
        <f>[3]t_aea_ch4!H63</f>
        <v>2.9799437310000001</v>
      </c>
      <c r="J58" s="25">
        <f>[3]t_aea_ch4!I63</f>
        <v>3.4754770239999999</v>
      </c>
      <c r="K58" s="25">
        <f>[3]t_aea_ch4!J63</f>
        <v>4.13789373</v>
      </c>
      <c r="L58" s="25">
        <f>[3]t_aea_ch4!K63</f>
        <v>4.168367248</v>
      </c>
      <c r="M58" s="25">
        <f>[3]t_aea_ch4!L63</f>
        <v>4.0740268110000004</v>
      </c>
      <c r="N58" s="25">
        <f>[3]t_aea_ch4!M63</f>
        <v>4.4133901709999996</v>
      </c>
      <c r="O58" s="25">
        <f>[3]t_aea_ch4!N63</f>
        <v>4.3991519349999999</v>
      </c>
      <c r="P58" s="25">
        <f>[3]t_aea_ch4!O63</f>
        <v>5.3593088660000001</v>
      </c>
      <c r="Q58" s="25">
        <f>[3]t_aea_ch4!P63</f>
        <v>5.4137526759999997</v>
      </c>
    </row>
    <row r="59" spans="1:17" ht="15" customHeight="1" x14ac:dyDescent="0.3">
      <c r="A59" s="6" t="s">
        <v>85</v>
      </c>
      <c r="B59" s="6" t="s">
        <v>86</v>
      </c>
      <c r="C59" s="25">
        <f>[3]t_aea_ch4!B64</f>
        <v>1.9849790469999999</v>
      </c>
      <c r="D59" s="25">
        <f>[3]t_aea_ch4!C64</f>
        <v>2.095700302</v>
      </c>
      <c r="E59" s="25">
        <f>[3]t_aea_ch4!D64</f>
        <v>1.9004994369999999</v>
      </c>
      <c r="F59" s="25">
        <f>[3]t_aea_ch4!E64</f>
        <v>1.593811402</v>
      </c>
      <c r="G59" s="25">
        <f>[3]t_aea_ch4!F64</f>
        <v>1.4602279949999999</v>
      </c>
      <c r="H59" s="25">
        <f>[3]t_aea_ch4!G64</f>
        <v>1.351297336</v>
      </c>
      <c r="I59" s="25">
        <f>[3]t_aea_ch4!H64</f>
        <v>1.251582266</v>
      </c>
      <c r="J59" s="25">
        <f>[3]t_aea_ch4!I64</f>
        <v>1.2447980910000001</v>
      </c>
      <c r="K59" s="25">
        <f>[3]t_aea_ch4!J64</f>
        <v>1.370681343</v>
      </c>
      <c r="L59" s="25">
        <f>[3]t_aea_ch4!K64</f>
        <v>1.5407646770000001</v>
      </c>
      <c r="M59" s="25">
        <f>[3]t_aea_ch4!L64</f>
        <v>1.753666677</v>
      </c>
      <c r="N59" s="25">
        <f>[3]t_aea_ch4!M64</f>
        <v>1.9188781589999999</v>
      </c>
      <c r="O59" s="25">
        <f>[3]t_aea_ch4!N64</f>
        <v>1.5099966579999999</v>
      </c>
      <c r="P59" s="25">
        <f>[3]t_aea_ch4!O64</f>
        <v>1.607780465</v>
      </c>
      <c r="Q59" s="25">
        <f>[3]t_aea_ch4!P64</f>
        <v>1.8565362889999999</v>
      </c>
    </row>
    <row r="60" spans="1:17" ht="15" customHeight="1" x14ac:dyDescent="0.3">
      <c r="A60" s="6" t="s">
        <v>87</v>
      </c>
      <c r="B60" s="6" t="s">
        <v>214</v>
      </c>
      <c r="C60" s="29">
        <f>[3]t_aea_ch4!B65</f>
        <v>0</v>
      </c>
      <c r="D60" s="29">
        <f>[3]t_aea_ch4!C65</f>
        <v>0</v>
      </c>
      <c r="E60" s="29">
        <f>[3]t_aea_ch4!D65</f>
        <v>0</v>
      </c>
      <c r="F60" s="29">
        <f>[3]t_aea_ch4!E65</f>
        <v>0</v>
      </c>
      <c r="G60" s="29">
        <f>[3]t_aea_ch4!F65</f>
        <v>0</v>
      </c>
      <c r="H60" s="29">
        <f>[3]t_aea_ch4!G65</f>
        <v>0</v>
      </c>
      <c r="I60" s="29">
        <f>[3]t_aea_ch4!H65</f>
        <v>0</v>
      </c>
      <c r="J60" s="29">
        <f>[3]t_aea_ch4!I65</f>
        <v>0</v>
      </c>
      <c r="K60" s="29">
        <f>[3]t_aea_ch4!J65</f>
        <v>0</v>
      </c>
      <c r="L60" s="29">
        <f>[3]t_aea_ch4!K65</f>
        <v>0</v>
      </c>
      <c r="M60" s="29">
        <f>[3]t_aea_ch4!L65</f>
        <v>0</v>
      </c>
      <c r="N60" s="29">
        <f>[3]t_aea_ch4!M65</f>
        <v>0</v>
      </c>
      <c r="O60" s="29">
        <f>[3]t_aea_ch4!N65</f>
        <v>0</v>
      </c>
      <c r="P60" s="29">
        <f>[3]t_aea_ch4!O65</f>
        <v>0</v>
      </c>
      <c r="Q60" s="29">
        <f>[3]t_aea_ch4!P65</f>
        <v>0</v>
      </c>
    </row>
    <row r="61" spans="1:17" ht="15" customHeight="1" x14ac:dyDescent="0.3">
      <c r="A61" s="6" t="s">
        <v>88</v>
      </c>
      <c r="B61" s="6"/>
      <c r="C61" s="25">
        <f>[3]t_aea_ch4!B66</f>
        <v>39.820611202999999</v>
      </c>
      <c r="D61" s="25">
        <f>[3]t_aea_ch4!C66</f>
        <v>40.598251685999998</v>
      </c>
      <c r="E61" s="25">
        <f>[3]t_aea_ch4!D66</f>
        <v>52.278255489000003</v>
      </c>
      <c r="F61" s="25">
        <f>[3]t_aea_ch4!E66</f>
        <v>47.795740653000003</v>
      </c>
      <c r="G61" s="25">
        <f>[3]t_aea_ch4!F66</f>
        <v>48.391873525000001</v>
      </c>
      <c r="H61" s="25">
        <f>[3]t_aea_ch4!G66</f>
        <v>57.642303568999999</v>
      </c>
      <c r="I61" s="25">
        <f>[3]t_aea_ch4!H66</f>
        <v>47.761637254</v>
      </c>
      <c r="J61" s="25">
        <f>[3]t_aea_ch4!I66</f>
        <v>226.589949709</v>
      </c>
      <c r="K61" s="25">
        <f>[3]t_aea_ch4!J66</f>
        <v>277.28249420600002</v>
      </c>
      <c r="L61" s="25">
        <f>[3]t_aea_ch4!K66</f>
        <v>282.663523607</v>
      </c>
      <c r="M61" s="25">
        <f>[3]t_aea_ch4!L66</f>
        <v>281.649076347</v>
      </c>
      <c r="N61" s="25">
        <f>[3]t_aea_ch4!M66</f>
        <v>108.132462766</v>
      </c>
      <c r="O61" s="25">
        <f>[3]t_aea_ch4!N66</f>
        <v>119.31130278800001</v>
      </c>
      <c r="P61" s="25">
        <f>[3]t_aea_ch4!O66</f>
        <v>111.004591432</v>
      </c>
      <c r="Q61" s="25">
        <f>[3]t_aea_ch4!P66</f>
        <v>119.97654654999999</v>
      </c>
    </row>
    <row r="62" spans="1:17" ht="15" customHeight="1" x14ac:dyDescent="0.3">
      <c r="A62" s="7" t="s">
        <v>89</v>
      </c>
      <c r="B62" s="6"/>
      <c r="C62" s="25">
        <f>[3]t_aea_ch4!B67</f>
        <v>31.045001638999999</v>
      </c>
      <c r="D62" s="25">
        <f>[3]t_aea_ch4!C67</f>
        <v>32.343481957000002</v>
      </c>
      <c r="E62" s="25">
        <f>[3]t_aea_ch4!D67</f>
        <v>38.896092379000002</v>
      </c>
      <c r="F62" s="25">
        <f>[3]t_aea_ch4!E67</f>
        <v>35.344853534000002</v>
      </c>
      <c r="G62" s="25">
        <f>[3]t_aea_ch4!F67</f>
        <v>36.502610799000003</v>
      </c>
      <c r="H62" s="25">
        <f>[3]t_aea_ch4!G67</f>
        <v>41.888750717999997</v>
      </c>
      <c r="I62" s="25">
        <f>[3]t_aea_ch4!H67</f>
        <v>32.657553284000002</v>
      </c>
      <c r="J62" s="25">
        <f>[3]t_aea_ch4!I67</f>
        <v>210.417362884</v>
      </c>
      <c r="K62" s="25">
        <f>[3]t_aea_ch4!J67</f>
        <v>259.74102615300001</v>
      </c>
      <c r="L62" s="25">
        <f>[3]t_aea_ch4!K67</f>
        <v>263.50369234499999</v>
      </c>
      <c r="M62" s="25">
        <f>[3]t_aea_ch4!L67</f>
        <v>256.95971484099999</v>
      </c>
      <c r="N62" s="25">
        <f>[3]t_aea_ch4!M67</f>
        <v>68.910215641999997</v>
      </c>
      <c r="O62" s="25">
        <f>[3]t_aea_ch4!N67</f>
        <v>73.181314422</v>
      </c>
      <c r="P62" s="25">
        <f>[3]t_aea_ch4!O67</f>
        <v>88.652258161999995</v>
      </c>
      <c r="Q62" s="25">
        <f>[3]t_aea_ch4!P67</f>
        <v>95.682279989999998</v>
      </c>
    </row>
    <row r="63" spans="1:17" ht="15" customHeight="1" x14ac:dyDescent="0.3">
      <c r="A63" s="6" t="s">
        <v>90</v>
      </c>
      <c r="B63" s="6" t="s">
        <v>91</v>
      </c>
      <c r="C63" s="25">
        <f>[3]t_aea_ch4!B68</f>
        <v>27.069847724999999</v>
      </c>
      <c r="D63" s="25">
        <f>[3]t_aea_ch4!C68</f>
        <v>28.467143310000001</v>
      </c>
      <c r="E63" s="25">
        <f>[3]t_aea_ch4!D68</f>
        <v>34.287644561</v>
      </c>
      <c r="F63" s="25">
        <f>[3]t_aea_ch4!E68</f>
        <v>31.287951304</v>
      </c>
      <c r="G63" s="25">
        <f>[3]t_aea_ch4!F68</f>
        <v>32.295794825000002</v>
      </c>
      <c r="H63" s="25">
        <f>[3]t_aea_ch4!G68</f>
        <v>37.243003749000003</v>
      </c>
      <c r="I63" s="25">
        <f>[3]t_aea_ch4!H68</f>
        <v>28.909605274</v>
      </c>
      <c r="J63" s="25">
        <f>[3]t_aea_ch4!I68</f>
        <v>36.140073385999997</v>
      </c>
      <c r="K63" s="25">
        <f>[3]t_aea_ch4!J68</f>
        <v>43.386552328000001</v>
      </c>
      <c r="L63" s="25">
        <f>[3]t_aea_ch4!K68</f>
        <v>48.282174906999998</v>
      </c>
      <c r="M63" s="25">
        <f>[3]t_aea_ch4!L68</f>
        <v>47.118079791</v>
      </c>
      <c r="N63" s="25">
        <f>[3]t_aea_ch4!M68</f>
        <v>61.583734546999999</v>
      </c>
      <c r="O63" s="25">
        <f>[3]t_aea_ch4!N68</f>
        <v>65.336748342999996</v>
      </c>
      <c r="P63" s="25">
        <f>[3]t_aea_ch4!O68</f>
        <v>79.659865791000001</v>
      </c>
      <c r="Q63" s="25">
        <f>[3]t_aea_ch4!P68</f>
        <v>86.270759960999996</v>
      </c>
    </row>
    <row r="64" spans="1:17" ht="15" customHeight="1" x14ac:dyDescent="0.3">
      <c r="A64" s="6" t="s">
        <v>92</v>
      </c>
      <c r="B64" s="6" t="s">
        <v>153</v>
      </c>
      <c r="C64" s="25">
        <f>[3]t_aea_ch4!B69</f>
        <v>3.9751539149999999</v>
      </c>
      <c r="D64" s="25">
        <f>[3]t_aea_ch4!C69</f>
        <v>3.8763386479999999</v>
      </c>
      <c r="E64" s="25">
        <f>[3]t_aea_ch4!D69</f>
        <v>4.6084478170000001</v>
      </c>
      <c r="F64" s="25">
        <f>[3]t_aea_ch4!E69</f>
        <v>4.0569022300000004</v>
      </c>
      <c r="G64" s="25">
        <f>[3]t_aea_ch4!F69</f>
        <v>4.2068159749999996</v>
      </c>
      <c r="H64" s="25">
        <f>[3]t_aea_ch4!G69</f>
        <v>4.6457469690000002</v>
      </c>
      <c r="I64" s="25">
        <f>[3]t_aea_ch4!H69</f>
        <v>3.74794801</v>
      </c>
      <c r="J64" s="25">
        <f>[3]t_aea_ch4!I69</f>
        <v>174.27728949799999</v>
      </c>
      <c r="K64" s="25">
        <f>[3]t_aea_ch4!J69</f>
        <v>216.35447382500001</v>
      </c>
      <c r="L64" s="25">
        <f>[3]t_aea_ch4!K69</f>
        <v>215.221517439</v>
      </c>
      <c r="M64" s="25">
        <f>[3]t_aea_ch4!L69</f>
        <v>209.84163505000001</v>
      </c>
      <c r="N64" s="25">
        <f>[3]t_aea_ch4!M69</f>
        <v>7.3264810950000001</v>
      </c>
      <c r="O64" s="25">
        <f>[3]t_aea_ch4!N69</f>
        <v>7.8445660799999999</v>
      </c>
      <c r="P64" s="25">
        <f>[3]t_aea_ch4!O69</f>
        <v>8.9923923709999993</v>
      </c>
      <c r="Q64" s="25">
        <f>[3]t_aea_ch4!P69</f>
        <v>9.4115200300000001</v>
      </c>
    </row>
    <row r="65" spans="1:17" ht="15" customHeight="1" x14ac:dyDescent="0.3">
      <c r="A65" s="7" t="s">
        <v>93</v>
      </c>
      <c r="B65" s="6" t="s">
        <v>94</v>
      </c>
      <c r="C65" s="25">
        <f>[3]t_aea_ch4!B70</f>
        <v>4.1753080579999997</v>
      </c>
      <c r="D65" s="25">
        <f>[3]t_aea_ch4!C70</f>
        <v>4.1339905310000002</v>
      </c>
      <c r="E65" s="25">
        <f>[3]t_aea_ch4!D70</f>
        <v>8.8287897869999998</v>
      </c>
      <c r="F65" s="25">
        <f>[3]t_aea_ch4!E70</f>
        <v>8.5240869319999995</v>
      </c>
      <c r="G65" s="25">
        <f>[3]t_aea_ch4!F70</f>
        <v>7.9871942489999999</v>
      </c>
      <c r="H65" s="25">
        <f>[3]t_aea_ch4!G70</f>
        <v>11.553369517</v>
      </c>
      <c r="I65" s="25">
        <f>[3]t_aea_ch4!H70</f>
        <v>11.773984368000001</v>
      </c>
      <c r="J65" s="25">
        <f>[3]t_aea_ch4!I70</f>
        <v>12.10955762</v>
      </c>
      <c r="K65" s="25">
        <f>[3]t_aea_ch4!J70</f>
        <v>12.535321553999999</v>
      </c>
      <c r="L65" s="25">
        <f>[3]t_aea_ch4!K70</f>
        <v>13.576459337999999</v>
      </c>
      <c r="M65" s="25">
        <f>[3]t_aea_ch4!L70</f>
        <v>19.19812838</v>
      </c>
      <c r="N65" s="25">
        <f>[3]t_aea_ch4!M70</f>
        <v>32.264259772000003</v>
      </c>
      <c r="O65" s="25">
        <f>[3]t_aea_ch4!N70</f>
        <v>38.961300686999998</v>
      </c>
      <c r="P65" s="25">
        <f>[3]t_aea_ch4!O70</f>
        <v>13.890317422000001</v>
      </c>
      <c r="Q65" s="25">
        <f>[3]t_aea_ch4!P70</f>
        <v>15.246016362000001</v>
      </c>
    </row>
    <row r="66" spans="1:17" ht="15" customHeight="1" x14ac:dyDescent="0.3">
      <c r="A66" s="7" t="s">
        <v>95</v>
      </c>
      <c r="B66" s="6"/>
      <c r="C66" s="25">
        <f>[3]t_aea_ch4!B71</f>
        <v>4.6003015060000001</v>
      </c>
      <c r="D66" s="25">
        <f>[3]t_aea_ch4!C71</f>
        <v>4.1207791980000001</v>
      </c>
      <c r="E66" s="25">
        <f>[3]t_aea_ch4!D71</f>
        <v>4.5533733239999998</v>
      </c>
      <c r="F66" s="25">
        <f>[3]t_aea_ch4!E71</f>
        <v>3.9268001859999999</v>
      </c>
      <c r="G66" s="25">
        <f>[3]t_aea_ch4!F71</f>
        <v>3.9020684769999998</v>
      </c>
      <c r="H66" s="25">
        <f>[3]t_aea_ch4!G71</f>
        <v>4.2001833340000001</v>
      </c>
      <c r="I66" s="25">
        <f>[3]t_aea_ch4!H71</f>
        <v>3.3300996020000002</v>
      </c>
      <c r="J66" s="25">
        <f>[3]t_aea_ch4!I71</f>
        <v>4.0630292050000003</v>
      </c>
      <c r="K66" s="25">
        <f>[3]t_aea_ch4!J71</f>
        <v>5.0061464989999997</v>
      </c>
      <c r="L66" s="25">
        <f>[3]t_aea_ch4!K71</f>
        <v>5.5833719239999997</v>
      </c>
      <c r="M66" s="25">
        <f>[3]t_aea_ch4!L71</f>
        <v>5.491233126</v>
      </c>
      <c r="N66" s="25">
        <f>[3]t_aea_ch4!M71</f>
        <v>6.957987352</v>
      </c>
      <c r="O66" s="25">
        <f>[3]t_aea_ch4!N71</f>
        <v>7.1686876789999996</v>
      </c>
      <c r="P66" s="25">
        <f>[3]t_aea_ch4!O71</f>
        <v>8.4620158480000001</v>
      </c>
      <c r="Q66" s="25">
        <f>[3]t_aea_ch4!P71</f>
        <v>9.0482501979999999</v>
      </c>
    </row>
    <row r="67" spans="1:17" ht="15" customHeight="1" x14ac:dyDescent="0.3">
      <c r="A67" s="6" t="s">
        <v>96</v>
      </c>
      <c r="B67" s="6" t="s">
        <v>97</v>
      </c>
      <c r="C67" s="25">
        <f>[3]t_aea_ch4!B72</f>
        <v>3.0115987909999999</v>
      </c>
      <c r="D67" s="25">
        <f>[3]t_aea_ch4!C72</f>
        <v>2.1635007540000002</v>
      </c>
      <c r="E67" s="25">
        <f>[3]t_aea_ch4!D72</f>
        <v>2.2600333909999999</v>
      </c>
      <c r="F67" s="25">
        <f>[3]t_aea_ch4!E72</f>
        <v>1.895725374</v>
      </c>
      <c r="G67" s="25">
        <f>[3]t_aea_ch4!F72</f>
        <v>1.8426972500000001</v>
      </c>
      <c r="H67" s="25">
        <f>[3]t_aea_ch4!G72</f>
        <v>1.9013294730000001</v>
      </c>
      <c r="I67" s="25">
        <f>[3]t_aea_ch4!H72</f>
        <v>1.5307044809999999</v>
      </c>
      <c r="J67" s="25">
        <f>[3]t_aea_ch4!I72</f>
        <v>1.760478531</v>
      </c>
      <c r="K67" s="25">
        <f>[3]t_aea_ch4!J72</f>
        <v>2.2574627700000001</v>
      </c>
      <c r="L67" s="25">
        <f>[3]t_aea_ch4!K72</f>
        <v>2.406657515</v>
      </c>
      <c r="M67" s="25">
        <f>[3]t_aea_ch4!L72</f>
        <v>2.3305523269999999</v>
      </c>
      <c r="N67" s="25">
        <f>[3]t_aea_ch4!M72</f>
        <v>2.695155813</v>
      </c>
      <c r="O67" s="25">
        <f>[3]t_aea_ch4!N72</f>
        <v>2.701438574</v>
      </c>
      <c r="P67" s="25">
        <f>[3]t_aea_ch4!O72</f>
        <v>2.9915093449999999</v>
      </c>
      <c r="Q67" s="25">
        <f>[3]t_aea_ch4!P72</f>
        <v>3.0795122240000001</v>
      </c>
    </row>
    <row r="68" spans="1:17" ht="15" customHeight="1" x14ac:dyDescent="0.3">
      <c r="A68" s="6" t="s">
        <v>98</v>
      </c>
      <c r="B68" s="6" t="s">
        <v>99</v>
      </c>
      <c r="C68" s="25">
        <f>[3]t_aea_ch4!B73</f>
        <v>1.5887027149999999</v>
      </c>
      <c r="D68" s="25">
        <f>[3]t_aea_ch4!C73</f>
        <v>1.957278444</v>
      </c>
      <c r="E68" s="25">
        <f>[3]t_aea_ch4!D73</f>
        <v>2.2933399329999999</v>
      </c>
      <c r="F68" s="25">
        <f>[3]t_aea_ch4!E73</f>
        <v>2.031074812</v>
      </c>
      <c r="G68" s="25">
        <f>[3]t_aea_ch4!F73</f>
        <v>2.0593712270000002</v>
      </c>
      <c r="H68" s="25">
        <f>[3]t_aea_ch4!G73</f>
        <v>2.298853861</v>
      </c>
      <c r="I68" s="25">
        <f>[3]t_aea_ch4!H73</f>
        <v>1.7993951210000001</v>
      </c>
      <c r="J68" s="25">
        <f>[3]t_aea_ch4!I73</f>
        <v>2.3025506739999999</v>
      </c>
      <c r="K68" s="25">
        <f>[3]t_aea_ch4!J73</f>
        <v>2.7486837290000001</v>
      </c>
      <c r="L68" s="25">
        <f>[3]t_aea_ch4!K73</f>
        <v>3.1767144090000001</v>
      </c>
      <c r="M68" s="25">
        <f>[3]t_aea_ch4!L73</f>
        <v>3.1606807990000001</v>
      </c>
      <c r="N68" s="25">
        <f>[3]t_aea_ch4!M73</f>
        <v>4.2628315389999996</v>
      </c>
      <c r="O68" s="25">
        <f>[3]t_aea_ch4!N73</f>
        <v>4.4672491049999996</v>
      </c>
      <c r="P68" s="25">
        <f>[3]t_aea_ch4!O73</f>
        <v>5.4705065030000002</v>
      </c>
      <c r="Q68" s="25">
        <f>[3]t_aea_ch4!P73</f>
        <v>5.9687379739999997</v>
      </c>
    </row>
    <row r="69" spans="1:17" ht="15" customHeight="1" x14ac:dyDescent="0.3">
      <c r="A69" s="6" t="s">
        <v>100</v>
      </c>
      <c r="B69" s="6"/>
      <c r="C69" s="25">
        <f>[3]t_aea_ch4!B74</f>
        <v>45.100581316000003</v>
      </c>
      <c r="D69" s="25">
        <f>[3]t_aea_ch4!C74</f>
        <v>37.814202397999999</v>
      </c>
      <c r="E69" s="25">
        <f>[3]t_aea_ch4!D74</f>
        <v>39.856736322000003</v>
      </c>
      <c r="F69" s="25">
        <f>[3]t_aea_ch4!E74</f>
        <v>33.416464161</v>
      </c>
      <c r="G69" s="25">
        <f>[3]t_aea_ch4!F74</f>
        <v>34.519669616999998</v>
      </c>
      <c r="H69" s="25">
        <f>[3]t_aea_ch4!G74</f>
        <v>33.856039134</v>
      </c>
      <c r="I69" s="25">
        <f>[3]t_aea_ch4!H74</f>
        <v>28.899328697000001</v>
      </c>
      <c r="J69" s="25">
        <f>[3]t_aea_ch4!I74</f>
        <v>31.345321690999999</v>
      </c>
      <c r="K69" s="25">
        <f>[3]t_aea_ch4!J74</f>
        <v>38.328495959000001</v>
      </c>
      <c r="L69" s="25">
        <f>[3]t_aea_ch4!K74</f>
        <v>41.927835848999997</v>
      </c>
      <c r="M69" s="25">
        <f>[3]t_aea_ch4!L74</f>
        <v>46.768654656999999</v>
      </c>
      <c r="N69" s="25">
        <f>[3]t_aea_ch4!M74</f>
        <v>58.032079418999999</v>
      </c>
      <c r="O69" s="25">
        <f>[3]t_aea_ch4!N74</f>
        <v>53.566221667999997</v>
      </c>
      <c r="P69" s="25">
        <f>[3]t_aea_ch4!O74</f>
        <v>60.369129647000001</v>
      </c>
      <c r="Q69" s="25">
        <f>[3]t_aea_ch4!P74</f>
        <v>65.570377328999996</v>
      </c>
    </row>
    <row r="70" spans="1:17" ht="15" customHeight="1" x14ac:dyDescent="0.3">
      <c r="A70" s="6" t="s">
        <v>101</v>
      </c>
      <c r="B70" s="6" t="s">
        <v>102</v>
      </c>
      <c r="C70" s="25">
        <f>[3]t_aea_ch4!B75</f>
        <v>23.355115769000001</v>
      </c>
      <c r="D70" s="25">
        <f>[3]t_aea_ch4!C75</f>
        <v>18.868904085</v>
      </c>
      <c r="E70" s="25">
        <f>[3]t_aea_ch4!D75</f>
        <v>17.272843202000001</v>
      </c>
      <c r="F70" s="25">
        <f>[3]t_aea_ch4!E75</f>
        <v>13.681694856</v>
      </c>
      <c r="G70" s="25">
        <f>[3]t_aea_ch4!F75</f>
        <v>14.066341185000001</v>
      </c>
      <c r="H70" s="25">
        <f>[3]t_aea_ch4!G75</f>
        <v>11.721527109</v>
      </c>
      <c r="I70" s="25">
        <f>[3]t_aea_ch4!H75</f>
        <v>10.848425225</v>
      </c>
      <c r="J70" s="25">
        <f>[3]t_aea_ch4!I75</f>
        <v>10.501521969000001</v>
      </c>
      <c r="K70" s="25">
        <f>[3]t_aea_ch4!J75</f>
        <v>12.890131272</v>
      </c>
      <c r="L70" s="25">
        <f>[3]t_aea_ch4!K75</f>
        <v>15.779421796999999</v>
      </c>
      <c r="M70" s="25">
        <f>[3]t_aea_ch4!L75</f>
        <v>21.844498758</v>
      </c>
      <c r="N70" s="25">
        <f>[3]t_aea_ch4!M75</f>
        <v>29.373197441999999</v>
      </c>
      <c r="O70" s="25">
        <f>[3]t_aea_ch4!N75</f>
        <v>25.226471174</v>
      </c>
      <c r="P70" s="25">
        <f>[3]t_aea_ch4!O75</f>
        <v>29.627844992</v>
      </c>
      <c r="Q70" s="25">
        <f>[3]t_aea_ch4!P75</f>
        <v>34.475900291000002</v>
      </c>
    </row>
    <row r="71" spans="1:17" ht="15" customHeight="1" x14ac:dyDescent="0.3">
      <c r="A71" s="6" t="s">
        <v>103</v>
      </c>
      <c r="B71" s="6" t="s">
        <v>104</v>
      </c>
      <c r="C71" s="25">
        <f>[3]t_aea_ch4!B76</f>
        <v>6.0790598930000002</v>
      </c>
      <c r="D71" s="25">
        <f>[3]t_aea_ch4!C76</f>
        <v>6.4188188930000001</v>
      </c>
      <c r="E71" s="25">
        <f>[3]t_aea_ch4!D76</f>
        <v>9.9721493910000003</v>
      </c>
      <c r="F71" s="25">
        <f>[3]t_aea_ch4!E76</f>
        <v>9.4651338420000002</v>
      </c>
      <c r="G71" s="25">
        <f>[3]t_aea_ch4!F76</f>
        <v>9.4953357520000008</v>
      </c>
      <c r="H71" s="25">
        <f>[3]t_aea_ch4!G76</f>
        <v>11.273528628999999</v>
      </c>
      <c r="I71" s="25">
        <f>[3]t_aea_ch4!H76</f>
        <v>9.7456848469999997</v>
      </c>
      <c r="J71" s="25">
        <f>[3]t_aea_ch4!I76</f>
        <v>12.429178496</v>
      </c>
      <c r="K71" s="25">
        <f>[3]t_aea_ch4!J76</f>
        <v>17.417799572</v>
      </c>
      <c r="L71" s="25">
        <f>[3]t_aea_ch4!K76</f>
        <v>18.035055538000002</v>
      </c>
      <c r="M71" s="25">
        <f>[3]t_aea_ch4!L76</f>
        <v>16.311500835</v>
      </c>
      <c r="N71" s="25">
        <f>[3]t_aea_ch4!M76</f>
        <v>18.340968018000002</v>
      </c>
      <c r="O71" s="25">
        <f>[3]t_aea_ch4!N76</f>
        <v>18.404823796999999</v>
      </c>
      <c r="P71" s="25">
        <f>[3]t_aea_ch4!O76</f>
        <v>21.296991575</v>
      </c>
      <c r="Q71" s="25">
        <f>[3]t_aea_ch4!P76</f>
        <v>22.445442198999999</v>
      </c>
    </row>
    <row r="72" spans="1:17" ht="15" customHeight="1" x14ac:dyDescent="0.3">
      <c r="A72" s="6" t="s">
        <v>105</v>
      </c>
      <c r="B72" s="6" t="s">
        <v>106</v>
      </c>
      <c r="C72" s="25">
        <f>[3]t_aea_ch4!B77</f>
        <v>0.932395427</v>
      </c>
      <c r="D72" s="25">
        <f>[3]t_aea_ch4!C77</f>
        <v>0.92846051200000002</v>
      </c>
      <c r="E72" s="25">
        <f>[3]t_aea_ch4!D77</f>
        <v>1.103155882</v>
      </c>
      <c r="F72" s="25">
        <f>[3]t_aea_ch4!E77</f>
        <v>0.94062776299999995</v>
      </c>
      <c r="G72" s="25">
        <f>[3]t_aea_ch4!F77</f>
        <v>0.90333653199999997</v>
      </c>
      <c r="H72" s="25">
        <f>[3]t_aea_ch4!G77</f>
        <v>1.021559586</v>
      </c>
      <c r="I72" s="25">
        <f>[3]t_aea_ch4!H77</f>
        <v>0.48501872600000001</v>
      </c>
      <c r="J72" s="25">
        <f>[3]t_aea_ch4!I77</f>
        <v>0.52129438699999997</v>
      </c>
      <c r="K72" s="25">
        <f>[3]t_aea_ch4!J77</f>
        <v>0.54179101200000002</v>
      </c>
      <c r="L72" s="25">
        <f>[3]t_aea_ch4!K77</f>
        <v>0.57730166400000005</v>
      </c>
      <c r="M72" s="25">
        <f>[3]t_aea_ch4!L77</f>
        <v>0.55598767900000001</v>
      </c>
      <c r="N72" s="25">
        <f>[3]t_aea_ch4!M77</f>
        <v>0.58898744199999997</v>
      </c>
      <c r="O72" s="25">
        <f>[3]t_aea_ch4!N77</f>
        <v>0.55306391200000005</v>
      </c>
      <c r="P72" s="25">
        <f>[3]t_aea_ch4!O77</f>
        <v>0.54120529799999995</v>
      </c>
      <c r="Q72" s="25">
        <f>[3]t_aea_ch4!P77</f>
        <v>0.54612488400000003</v>
      </c>
    </row>
    <row r="73" spans="1:17" ht="15" customHeight="1" x14ac:dyDescent="0.3">
      <c r="A73" s="6" t="s">
        <v>107</v>
      </c>
      <c r="B73" s="6" t="s">
        <v>108</v>
      </c>
      <c r="C73" s="25">
        <f>[3]t_aea_ch4!B78</f>
        <v>14.734010227000001</v>
      </c>
      <c r="D73" s="25">
        <f>[3]t_aea_ch4!C78</f>
        <v>11.598018908</v>
      </c>
      <c r="E73" s="25">
        <f>[3]t_aea_ch4!D78</f>
        <v>11.508587847999999</v>
      </c>
      <c r="F73" s="25">
        <f>[3]t_aea_ch4!E78</f>
        <v>9.3290076989999999</v>
      </c>
      <c r="G73" s="25">
        <f>[3]t_aea_ch4!F78</f>
        <v>10.054656148999999</v>
      </c>
      <c r="H73" s="25">
        <f>[3]t_aea_ch4!G78</f>
        <v>9.8394238099999995</v>
      </c>
      <c r="I73" s="25">
        <f>[3]t_aea_ch4!H78</f>
        <v>7.8201998990000003</v>
      </c>
      <c r="J73" s="25">
        <f>[3]t_aea_ch4!I78</f>
        <v>7.8933268390000002</v>
      </c>
      <c r="K73" s="25">
        <f>[3]t_aea_ch4!J78</f>
        <v>7.4787741030000001</v>
      </c>
      <c r="L73" s="25">
        <f>[3]t_aea_ch4!K78</f>
        <v>7.5360568499999996</v>
      </c>
      <c r="M73" s="25">
        <f>[3]t_aea_ch4!L78</f>
        <v>8.0566673860000009</v>
      </c>
      <c r="N73" s="25">
        <f>[3]t_aea_ch4!M78</f>
        <v>9.7289265169999997</v>
      </c>
      <c r="O73" s="25">
        <f>[3]t_aea_ch4!N78</f>
        <v>9.3818627849999991</v>
      </c>
      <c r="P73" s="25">
        <f>[3]t_aea_ch4!O78</f>
        <v>8.903087781</v>
      </c>
      <c r="Q73" s="25">
        <f>[3]t_aea_ch4!P78</f>
        <v>8.1029099549999994</v>
      </c>
    </row>
    <row r="74" spans="1:17" ht="15" customHeight="1" x14ac:dyDescent="0.3">
      <c r="A74" s="6" t="s">
        <v>109</v>
      </c>
      <c r="B74" s="6" t="s">
        <v>110</v>
      </c>
      <c r="C74" s="25">
        <f>[3]t_aea_ch4!B79</f>
        <v>108.25539259</v>
      </c>
      <c r="D74" s="25">
        <f>[3]t_aea_ch4!C79</f>
        <v>104.48943422799999</v>
      </c>
      <c r="E74" s="25">
        <f>[3]t_aea_ch4!D79</f>
        <v>105.30422369599999</v>
      </c>
      <c r="F74" s="25">
        <f>[3]t_aea_ch4!E79</f>
        <v>86.624445051999999</v>
      </c>
      <c r="G74" s="25">
        <f>[3]t_aea_ch4!F79</f>
        <v>77.338652264000004</v>
      </c>
      <c r="H74" s="25">
        <f>[3]t_aea_ch4!G79</f>
        <v>76.801536354000007</v>
      </c>
      <c r="I74" s="25">
        <f>[3]t_aea_ch4!H79</f>
        <v>68.201796619999996</v>
      </c>
      <c r="J74" s="25">
        <f>[3]t_aea_ch4!I79</f>
        <v>63.389234064999997</v>
      </c>
      <c r="K74" s="25">
        <f>[3]t_aea_ch4!J79</f>
        <v>66.643671846000004</v>
      </c>
      <c r="L74" s="25">
        <f>[3]t_aea_ch4!K79</f>
        <v>65.851068368</v>
      </c>
      <c r="M74" s="25">
        <f>[3]t_aea_ch4!L79</f>
        <v>63.799639493000001</v>
      </c>
      <c r="N74" s="25">
        <f>[3]t_aea_ch4!M79</f>
        <v>59.115225203000001</v>
      </c>
      <c r="O74" s="25">
        <f>[3]t_aea_ch4!N79</f>
        <v>63.967849784000002</v>
      </c>
      <c r="P74" s="25">
        <f>[3]t_aea_ch4!O79</f>
        <v>73.406761810000006</v>
      </c>
      <c r="Q74" s="25">
        <f>[3]t_aea_ch4!P79</f>
        <v>79.482393298999995</v>
      </c>
    </row>
    <row r="75" spans="1:17" ht="15" customHeight="1" x14ac:dyDescent="0.3">
      <c r="A75" s="6" t="s">
        <v>111</v>
      </c>
      <c r="B75" s="6" t="s">
        <v>112</v>
      </c>
      <c r="C75" s="25">
        <f>[3]t_aea_ch4!B80</f>
        <v>61.162764134</v>
      </c>
      <c r="D75" s="25">
        <f>[3]t_aea_ch4!C80</f>
        <v>52.928500702999997</v>
      </c>
      <c r="E75" s="25">
        <f>[3]t_aea_ch4!D80</f>
        <v>57.325117308999999</v>
      </c>
      <c r="F75" s="25">
        <f>[3]t_aea_ch4!E80</f>
        <v>48.712777023999998</v>
      </c>
      <c r="G75" s="25">
        <f>[3]t_aea_ch4!F80</f>
        <v>42.732176561999999</v>
      </c>
      <c r="H75" s="25">
        <f>[3]t_aea_ch4!G80</f>
        <v>48.144734485000001</v>
      </c>
      <c r="I75" s="25">
        <f>[3]t_aea_ch4!H80</f>
        <v>49.113899719999999</v>
      </c>
      <c r="J75" s="25">
        <f>[3]t_aea_ch4!I80</f>
        <v>56.113010291999998</v>
      </c>
      <c r="K75" s="25">
        <f>[3]t_aea_ch4!J80</f>
        <v>57.805863766999998</v>
      </c>
      <c r="L75" s="25">
        <f>[3]t_aea_ch4!K80</f>
        <v>63.344701225999998</v>
      </c>
      <c r="M75" s="25">
        <f>[3]t_aea_ch4!L80</f>
        <v>66.068823554999994</v>
      </c>
      <c r="N75" s="25">
        <f>[3]t_aea_ch4!M80</f>
        <v>68.585727996000003</v>
      </c>
      <c r="O75" s="25">
        <f>[3]t_aea_ch4!N80</f>
        <v>78.932655749000006</v>
      </c>
      <c r="P75" s="25">
        <f>[3]t_aea_ch4!O80</f>
        <v>59.466933975000003</v>
      </c>
      <c r="Q75" s="25">
        <f>[3]t_aea_ch4!P80</f>
        <v>80.653917406000005</v>
      </c>
    </row>
    <row r="76" spans="1:17" ht="15" customHeight="1" x14ac:dyDescent="0.3">
      <c r="A76" s="6" t="s">
        <v>113</v>
      </c>
      <c r="B76" s="6"/>
      <c r="C76" s="25">
        <f>[3]t_aea_ch4!B81</f>
        <v>60.268918958</v>
      </c>
      <c r="D76" s="25">
        <f>[3]t_aea_ch4!C81</f>
        <v>53.230622431999997</v>
      </c>
      <c r="E76" s="25">
        <f>[3]t_aea_ch4!D81</f>
        <v>62.268192003999999</v>
      </c>
      <c r="F76" s="25">
        <f>[3]t_aea_ch4!E81</f>
        <v>55.247139730999997</v>
      </c>
      <c r="G76" s="25">
        <f>[3]t_aea_ch4!F81</f>
        <v>52.460481287</v>
      </c>
      <c r="H76" s="25">
        <f>[3]t_aea_ch4!G81</f>
        <v>57.157935248999998</v>
      </c>
      <c r="I76" s="25">
        <f>[3]t_aea_ch4!H81</f>
        <v>55.409766374999997</v>
      </c>
      <c r="J76" s="25">
        <f>[3]t_aea_ch4!I81</f>
        <v>72.040942020000003</v>
      </c>
      <c r="K76" s="25">
        <f>[3]t_aea_ch4!J81</f>
        <v>81.643841073000004</v>
      </c>
      <c r="L76" s="25">
        <f>[3]t_aea_ch4!K81</f>
        <v>83.329203820999993</v>
      </c>
      <c r="M76" s="25">
        <f>[3]t_aea_ch4!L81</f>
        <v>73.524200757000003</v>
      </c>
      <c r="N76" s="25">
        <f>[3]t_aea_ch4!M81</f>
        <v>79.031564754000001</v>
      </c>
      <c r="O76" s="25">
        <f>[3]t_aea_ch4!N81</f>
        <v>84.521068420999995</v>
      </c>
      <c r="P76" s="25">
        <f>[3]t_aea_ch4!O81</f>
        <v>92.716287343999994</v>
      </c>
      <c r="Q76" s="25">
        <f>[3]t_aea_ch4!P81</f>
        <v>101.00914259</v>
      </c>
    </row>
    <row r="77" spans="1:17" ht="15" customHeight="1" x14ac:dyDescent="0.3">
      <c r="A77" s="6" t="s">
        <v>114</v>
      </c>
      <c r="B77" s="6" t="s">
        <v>115</v>
      </c>
      <c r="C77" s="25">
        <f>[3]t_aea_ch4!B82</f>
        <v>36.474990331999997</v>
      </c>
      <c r="D77" s="25">
        <f>[3]t_aea_ch4!C82</f>
        <v>32.917199531000001</v>
      </c>
      <c r="E77" s="25">
        <f>[3]t_aea_ch4!D82</f>
        <v>38.619111050000001</v>
      </c>
      <c r="F77" s="25">
        <f>[3]t_aea_ch4!E82</f>
        <v>32.826449083</v>
      </c>
      <c r="G77" s="25">
        <f>[3]t_aea_ch4!F82</f>
        <v>31.091987725999999</v>
      </c>
      <c r="H77" s="25">
        <f>[3]t_aea_ch4!G82</f>
        <v>32.888155034</v>
      </c>
      <c r="I77" s="25">
        <f>[3]t_aea_ch4!H82</f>
        <v>30.804949819000001</v>
      </c>
      <c r="J77" s="25">
        <f>[3]t_aea_ch4!I82</f>
        <v>40.786090711999996</v>
      </c>
      <c r="K77" s="25">
        <f>[3]t_aea_ch4!J82</f>
        <v>48.477167182999999</v>
      </c>
      <c r="L77" s="25">
        <f>[3]t_aea_ch4!K82</f>
        <v>47.867397322999999</v>
      </c>
      <c r="M77" s="25">
        <f>[3]t_aea_ch4!L82</f>
        <v>45.591709414999997</v>
      </c>
      <c r="N77" s="25">
        <f>[3]t_aea_ch4!M82</f>
        <v>48.398420659999999</v>
      </c>
      <c r="O77" s="25">
        <f>[3]t_aea_ch4!N82</f>
        <v>51.686758601000001</v>
      </c>
      <c r="P77" s="25">
        <f>[3]t_aea_ch4!O82</f>
        <v>57.518508275999999</v>
      </c>
      <c r="Q77" s="25">
        <f>[3]t_aea_ch4!P82</f>
        <v>63.231538364999999</v>
      </c>
    </row>
    <row r="78" spans="1:17" ht="15" customHeight="1" x14ac:dyDescent="0.3">
      <c r="A78" s="6" t="s">
        <v>116</v>
      </c>
      <c r="B78" s="6" t="s">
        <v>154</v>
      </c>
      <c r="C78" s="25">
        <f>[3]t_aea_ch4!B83</f>
        <v>23.793928624999999</v>
      </c>
      <c r="D78" s="25">
        <f>[3]t_aea_ch4!C83</f>
        <v>20.313422899999999</v>
      </c>
      <c r="E78" s="25">
        <f>[3]t_aea_ch4!D83</f>
        <v>23.649080953999999</v>
      </c>
      <c r="F78" s="25">
        <f>[3]t_aea_ch4!E83</f>
        <v>22.420690649000001</v>
      </c>
      <c r="G78" s="25">
        <f>[3]t_aea_ch4!F83</f>
        <v>21.368493562000001</v>
      </c>
      <c r="H78" s="25">
        <f>[3]t_aea_ch4!G83</f>
        <v>24.269780214000001</v>
      </c>
      <c r="I78" s="25">
        <f>[3]t_aea_ch4!H83</f>
        <v>24.604816556999999</v>
      </c>
      <c r="J78" s="25">
        <f>[3]t_aea_ch4!I83</f>
        <v>31.254851307999999</v>
      </c>
      <c r="K78" s="25">
        <f>[3]t_aea_ch4!J83</f>
        <v>33.166673889999998</v>
      </c>
      <c r="L78" s="25">
        <f>[3]t_aea_ch4!K83</f>
        <v>35.461806496999998</v>
      </c>
      <c r="M78" s="25">
        <f>[3]t_aea_ch4!L83</f>
        <v>27.932491341999999</v>
      </c>
      <c r="N78" s="25">
        <f>[3]t_aea_ch4!M83</f>
        <v>30.633144093999999</v>
      </c>
      <c r="O78" s="25">
        <f>[3]t_aea_ch4!N83</f>
        <v>32.834309818999998</v>
      </c>
      <c r="P78" s="25">
        <f>[3]t_aea_ch4!O83</f>
        <v>35.197779068000003</v>
      </c>
      <c r="Q78" s="25">
        <f>[3]t_aea_ch4!P83</f>
        <v>37.777604224999997</v>
      </c>
    </row>
    <row r="79" spans="1:17" ht="15" customHeight="1" x14ac:dyDescent="0.3">
      <c r="A79" s="6" t="s">
        <v>117</v>
      </c>
      <c r="B79" s="6"/>
      <c r="C79" s="25">
        <f>[3]t_aea_ch4!B84</f>
        <v>70.672420321999994</v>
      </c>
      <c r="D79" s="25">
        <f>[3]t_aea_ch4!C84</f>
        <v>72.191759196000007</v>
      </c>
      <c r="E79" s="25">
        <f>[3]t_aea_ch4!D84</f>
        <v>81.758685641</v>
      </c>
      <c r="F79" s="25">
        <f>[3]t_aea_ch4!E84</f>
        <v>44.628817269000002</v>
      </c>
      <c r="G79" s="25">
        <f>[3]t_aea_ch4!F84</f>
        <v>43.421956463000001</v>
      </c>
      <c r="H79" s="25">
        <f>[3]t_aea_ch4!G84</f>
        <v>99.924372020000007</v>
      </c>
      <c r="I79" s="25">
        <f>[3]t_aea_ch4!H84</f>
        <v>63.366793033</v>
      </c>
      <c r="J79" s="25">
        <f>[3]t_aea_ch4!I84</f>
        <v>83.172435332999996</v>
      </c>
      <c r="K79" s="25">
        <f>[3]t_aea_ch4!J84</f>
        <v>114.867573014</v>
      </c>
      <c r="L79" s="25">
        <f>[3]t_aea_ch4!K84</f>
        <v>134.598932765</v>
      </c>
      <c r="M79" s="25">
        <f>[3]t_aea_ch4!L84</f>
        <v>126.446475667</v>
      </c>
      <c r="N79" s="25">
        <f>[3]t_aea_ch4!M84</f>
        <v>115.985071038</v>
      </c>
      <c r="O79" s="25">
        <f>[3]t_aea_ch4!N84</f>
        <v>123.972496666</v>
      </c>
      <c r="P79" s="25">
        <f>[3]t_aea_ch4!O84</f>
        <v>130.032365328</v>
      </c>
      <c r="Q79" s="25">
        <f>[3]t_aea_ch4!P84</f>
        <v>100.973437073</v>
      </c>
    </row>
    <row r="80" spans="1:17" ht="15" customHeight="1" x14ac:dyDescent="0.3">
      <c r="A80" s="6" t="s">
        <v>118</v>
      </c>
      <c r="B80" s="6" t="s">
        <v>155</v>
      </c>
      <c r="C80" s="25">
        <f>[3]t_aea_ch4!B85</f>
        <v>34.858644089000002</v>
      </c>
      <c r="D80" s="25">
        <f>[3]t_aea_ch4!C85</f>
        <v>34.103759783999998</v>
      </c>
      <c r="E80" s="25">
        <f>[3]t_aea_ch4!D85</f>
        <v>38.878057171000002</v>
      </c>
      <c r="F80" s="25">
        <f>[3]t_aea_ch4!E85</f>
        <v>21.973059156000001</v>
      </c>
      <c r="G80" s="25">
        <f>[3]t_aea_ch4!F85</f>
        <v>21.364440809000001</v>
      </c>
      <c r="H80" s="25">
        <f>[3]t_aea_ch4!G85</f>
        <v>48.776153551</v>
      </c>
      <c r="I80" s="25">
        <f>[3]t_aea_ch4!H85</f>
        <v>30.985793863000001</v>
      </c>
      <c r="J80" s="25">
        <f>[3]t_aea_ch4!I85</f>
        <v>40.302985221999997</v>
      </c>
      <c r="K80" s="25">
        <f>[3]t_aea_ch4!J85</f>
        <v>55.655145986999997</v>
      </c>
      <c r="L80" s="25">
        <f>[3]t_aea_ch4!K85</f>
        <v>66.391344266000004</v>
      </c>
      <c r="M80" s="25">
        <f>[3]t_aea_ch4!L85</f>
        <v>62.994071368</v>
      </c>
      <c r="N80" s="25">
        <f>[3]t_aea_ch4!M85</f>
        <v>57.377554363000002</v>
      </c>
      <c r="O80" s="25">
        <f>[3]t_aea_ch4!N85</f>
        <v>62.774515358999999</v>
      </c>
      <c r="P80" s="25">
        <f>[3]t_aea_ch4!O85</f>
        <v>67.028069056000007</v>
      </c>
      <c r="Q80" s="25">
        <f>[3]t_aea_ch4!P85</f>
        <v>52.006531023000001</v>
      </c>
    </row>
    <row r="81" spans="1:17" ht="15" customHeight="1" x14ac:dyDescent="0.3">
      <c r="A81" s="6" t="s">
        <v>119</v>
      </c>
      <c r="B81" s="6" t="s">
        <v>120</v>
      </c>
      <c r="C81" s="25">
        <f>[3]t_aea_ch4!B86</f>
        <v>35.813776232999999</v>
      </c>
      <c r="D81" s="25">
        <f>[3]t_aea_ch4!C86</f>
        <v>38.087999412000002</v>
      </c>
      <c r="E81" s="25">
        <f>[3]t_aea_ch4!D86</f>
        <v>42.880628469999998</v>
      </c>
      <c r="F81" s="25">
        <f>[3]t_aea_ch4!E86</f>
        <v>22.655758114000001</v>
      </c>
      <c r="G81" s="25">
        <f>[3]t_aea_ch4!F86</f>
        <v>22.057515655</v>
      </c>
      <c r="H81" s="25">
        <f>[3]t_aea_ch4!G86</f>
        <v>51.148218470000003</v>
      </c>
      <c r="I81" s="25">
        <f>[3]t_aea_ch4!H86</f>
        <v>32.380999170000003</v>
      </c>
      <c r="J81" s="25">
        <f>[3]t_aea_ch4!I86</f>
        <v>42.869450110999999</v>
      </c>
      <c r="K81" s="25">
        <f>[3]t_aea_ch4!J86</f>
        <v>59.212427028</v>
      </c>
      <c r="L81" s="25">
        <f>[3]t_aea_ch4!K86</f>
        <v>68.207588498999996</v>
      </c>
      <c r="M81" s="25">
        <f>[3]t_aea_ch4!L86</f>
        <v>63.452404299000001</v>
      </c>
      <c r="N81" s="25">
        <f>[3]t_aea_ch4!M86</f>
        <v>58.607516674999999</v>
      </c>
      <c r="O81" s="25">
        <f>[3]t_aea_ch4!N86</f>
        <v>61.197981306999999</v>
      </c>
      <c r="P81" s="25">
        <f>[3]t_aea_ch4!O86</f>
        <v>63.004296271999998</v>
      </c>
      <c r="Q81" s="25">
        <f>[3]t_aea_ch4!P86</f>
        <v>48.966906051000002</v>
      </c>
    </row>
    <row r="82" spans="1:17" ht="15" customHeight="1" x14ac:dyDescent="0.3">
      <c r="A82" s="6" t="s">
        <v>121</v>
      </c>
      <c r="B82" s="6"/>
      <c r="C82" s="25">
        <f>[3]t_aea_ch4!B87</f>
        <v>123.35539450500001</v>
      </c>
      <c r="D82" s="25">
        <f>[3]t_aea_ch4!C87</f>
        <v>131.32400861900001</v>
      </c>
      <c r="E82" s="25">
        <f>[3]t_aea_ch4!D87</f>
        <v>129.788931612</v>
      </c>
      <c r="F82" s="25">
        <f>[3]t_aea_ch4!E87</f>
        <v>60.264207929000001</v>
      </c>
      <c r="G82" s="25">
        <f>[3]t_aea_ch4!F87</f>
        <v>54.255566524999999</v>
      </c>
      <c r="H82" s="25">
        <f>[3]t_aea_ch4!G87</f>
        <v>146.02061369200001</v>
      </c>
      <c r="I82" s="25">
        <f>[3]t_aea_ch4!H87</f>
        <v>136.90504476000001</v>
      </c>
      <c r="J82" s="25">
        <f>[3]t_aea_ch4!I87</f>
        <v>189.56188986500001</v>
      </c>
      <c r="K82" s="25">
        <f>[3]t_aea_ch4!J87</f>
        <v>267.16719613999999</v>
      </c>
      <c r="L82" s="25">
        <f>[3]t_aea_ch4!K87</f>
        <v>309.77897258399997</v>
      </c>
      <c r="M82" s="25">
        <f>[3]t_aea_ch4!L87</f>
        <v>289.41199422300002</v>
      </c>
      <c r="N82" s="25">
        <f>[3]t_aea_ch4!M87</f>
        <v>263.943511699</v>
      </c>
      <c r="O82" s="25">
        <f>[3]t_aea_ch4!N87</f>
        <v>274.22926329400002</v>
      </c>
      <c r="P82" s="25">
        <f>[3]t_aea_ch4!O87</f>
        <v>284.62888760499999</v>
      </c>
      <c r="Q82" s="25">
        <f>[3]t_aea_ch4!P87</f>
        <v>219.667534719</v>
      </c>
    </row>
    <row r="83" spans="1:17" ht="15" customHeight="1" x14ac:dyDescent="0.3">
      <c r="A83" s="6" t="s">
        <v>122</v>
      </c>
      <c r="B83" s="6" t="s">
        <v>123</v>
      </c>
      <c r="C83" s="25">
        <f>[3]t_aea_ch4!B88</f>
        <v>18.808672892000001</v>
      </c>
      <c r="D83" s="25">
        <f>[3]t_aea_ch4!C88</f>
        <v>21.225120061999998</v>
      </c>
      <c r="E83" s="25">
        <f>[3]t_aea_ch4!D88</f>
        <v>22.623183033</v>
      </c>
      <c r="F83" s="25">
        <f>[3]t_aea_ch4!E88</f>
        <v>10.912072836</v>
      </c>
      <c r="G83" s="25">
        <f>[3]t_aea_ch4!F88</f>
        <v>10.120421797000001</v>
      </c>
      <c r="H83" s="25">
        <f>[3]t_aea_ch4!G88</f>
        <v>24.939244371000001</v>
      </c>
      <c r="I83" s="25">
        <f>[3]t_aea_ch4!H88</f>
        <v>27.643203909</v>
      </c>
      <c r="J83" s="25">
        <f>[3]t_aea_ch4!I88</f>
        <v>38.032176800000002</v>
      </c>
      <c r="K83" s="25">
        <f>[3]t_aea_ch4!J88</f>
        <v>53.380262989000002</v>
      </c>
      <c r="L83" s="25">
        <f>[3]t_aea_ch4!K88</f>
        <v>60.079355178999997</v>
      </c>
      <c r="M83" s="25">
        <f>[3]t_aea_ch4!L88</f>
        <v>54.871428805000001</v>
      </c>
      <c r="N83" s="25">
        <f>[3]t_aea_ch4!M88</f>
        <v>49.467802464999998</v>
      </c>
      <c r="O83" s="25">
        <f>[3]t_aea_ch4!N88</f>
        <v>46.597528038999997</v>
      </c>
      <c r="P83" s="25">
        <f>[3]t_aea_ch4!O88</f>
        <v>48.146723086999998</v>
      </c>
      <c r="Q83" s="25">
        <f>[3]t_aea_ch4!P88</f>
        <v>38.873498773000001</v>
      </c>
    </row>
    <row r="84" spans="1:17" ht="15" customHeight="1" x14ac:dyDescent="0.3">
      <c r="A84" s="6" t="s">
        <v>124</v>
      </c>
      <c r="B84" s="6" t="s">
        <v>125</v>
      </c>
      <c r="C84" s="25">
        <f>[3]t_aea_ch4!B89</f>
        <v>3.132961968</v>
      </c>
      <c r="D84" s="25">
        <f>[3]t_aea_ch4!C89</f>
        <v>3.2284585510000001</v>
      </c>
      <c r="E84" s="25">
        <f>[3]t_aea_ch4!D89</f>
        <v>3.503654423</v>
      </c>
      <c r="F84" s="25">
        <f>[3]t_aea_ch4!E89</f>
        <v>3.0639101370000001</v>
      </c>
      <c r="G84" s="25">
        <f>[3]t_aea_ch4!F89</f>
        <v>2.9207884210000001</v>
      </c>
      <c r="H84" s="25">
        <f>[3]t_aea_ch4!G89</f>
        <v>4.0932508009999999</v>
      </c>
      <c r="I84" s="25">
        <f>[3]t_aea_ch4!H89</f>
        <v>3.5159239659999999</v>
      </c>
      <c r="J84" s="25">
        <f>[3]t_aea_ch4!I89</f>
        <v>3.7265385790000001</v>
      </c>
      <c r="K84" s="25">
        <f>[3]t_aea_ch4!J89</f>
        <v>3.5010234379999998</v>
      </c>
      <c r="L84" s="25">
        <f>[3]t_aea_ch4!K89</f>
        <v>3.8543515249999998</v>
      </c>
      <c r="M84" s="25">
        <f>[3]t_aea_ch4!L89</f>
        <v>3.3976782989999998</v>
      </c>
      <c r="N84" s="25">
        <f>[3]t_aea_ch4!M89</f>
        <v>2.3048268009999999</v>
      </c>
      <c r="O84" s="25">
        <f>[3]t_aea_ch4!N89</f>
        <v>2.3336616239999999</v>
      </c>
      <c r="P84" s="25">
        <f>[3]t_aea_ch4!O89</f>
        <v>2.4293647630000001</v>
      </c>
      <c r="Q84" s="25">
        <f>[3]t_aea_ch4!P89</f>
        <v>2.2958438839999999</v>
      </c>
    </row>
    <row r="85" spans="1:17" ht="15" customHeight="1" x14ac:dyDescent="0.3">
      <c r="A85" s="6" t="s">
        <v>126</v>
      </c>
      <c r="B85" s="6" t="s">
        <v>127</v>
      </c>
      <c r="C85" s="25">
        <f>[3]t_aea_ch4!B90</f>
        <v>101.413759645</v>
      </c>
      <c r="D85" s="25">
        <f>[3]t_aea_ch4!C90</f>
        <v>106.87043000600001</v>
      </c>
      <c r="E85" s="25">
        <f>[3]t_aea_ch4!D90</f>
        <v>103.66209415599999</v>
      </c>
      <c r="F85" s="25">
        <f>[3]t_aea_ch4!E90</f>
        <v>46.288224956000001</v>
      </c>
      <c r="G85" s="25">
        <f>[3]t_aea_ch4!F90</f>
        <v>41.214356307000003</v>
      </c>
      <c r="H85" s="25">
        <f>[3]t_aea_ch4!G90</f>
        <v>116.98811852</v>
      </c>
      <c r="I85" s="25">
        <f>[3]t_aea_ch4!H90</f>
        <v>105.745916886</v>
      </c>
      <c r="J85" s="25">
        <f>[3]t_aea_ch4!I90</f>
        <v>147.80317448599999</v>
      </c>
      <c r="K85" s="25">
        <f>[3]t_aea_ch4!J90</f>
        <v>210.285909713</v>
      </c>
      <c r="L85" s="25">
        <f>[3]t_aea_ch4!K90</f>
        <v>245.84526588</v>
      </c>
      <c r="M85" s="25">
        <f>[3]t_aea_ch4!L90</f>
        <v>231.14288712000001</v>
      </c>
      <c r="N85" s="25">
        <f>[3]t_aea_ch4!M90</f>
        <v>212.170882433</v>
      </c>
      <c r="O85" s="25">
        <f>[3]t_aea_ch4!N90</f>
        <v>225.29807363200001</v>
      </c>
      <c r="P85" s="25">
        <f>[3]t_aea_ch4!O90</f>
        <v>234.052799755</v>
      </c>
      <c r="Q85" s="25">
        <f>[3]t_aea_ch4!P90</f>
        <v>178.49819206199999</v>
      </c>
    </row>
    <row r="86" spans="1:17" ht="15" customHeight="1" x14ac:dyDescent="0.3">
      <c r="A86" s="6" t="s">
        <v>128</v>
      </c>
      <c r="B86" s="6" t="s">
        <v>129</v>
      </c>
      <c r="C86" s="26">
        <f>[3]t_aea_ch4!B91</f>
        <v>31.144260824</v>
      </c>
      <c r="D86" s="26">
        <f>[3]t_aea_ch4!C91</f>
        <v>31.811191121</v>
      </c>
      <c r="E86" s="26">
        <f>[3]t_aea_ch4!D91</f>
        <v>31.198336513000001</v>
      </c>
      <c r="F86" s="26">
        <f>[3]t_aea_ch4!E91</f>
        <v>12.692579092000001</v>
      </c>
      <c r="G86" s="26">
        <f>[3]t_aea_ch4!F91</f>
        <v>12.023539568</v>
      </c>
      <c r="H86" s="26">
        <f>[3]t_aea_ch4!G91</f>
        <v>33.998706398000003</v>
      </c>
      <c r="I86" s="26">
        <f>[3]t_aea_ch4!H91</f>
        <v>39.904257997999999</v>
      </c>
      <c r="J86" s="26">
        <f>[3]t_aea_ch4!I91</f>
        <v>58.281376410999997</v>
      </c>
      <c r="K86" s="26">
        <f>[3]t_aea_ch4!J91</f>
        <v>91.894843336999998</v>
      </c>
      <c r="L86" s="26">
        <f>[3]t_aea_ch4!K91</f>
        <v>109.252944169</v>
      </c>
      <c r="M86" s="26">
        <f>[3]t_aea_ch4!L91</f>
        <v>103.559129298</v>
      </c>
      <c r="N86" s="26">
        <f>[3]t_aea_ch4!M91</f>
        <v>94.558547279999999</v>
      </c>
      <c r="O86" s="26">
        <f>[3]t_aea_ch4!N91</f>
        <v>99.270955451000006</v>
      </c>
      <c r="P86" s="26">
        <f>[3]t_aea_ch4!O91</f>
        <v>104.014954211</v>
      </c>
      <c r="Q86" s="26">
        <f>[3]t_aea_ch4!P91</f>
        <v>81.005461573000005</v>
      </c>
    </row>
    <row r="87" spans="1:17" ht="15" customHeight="1" x14ac:dyDescent="0.3">
      <c r="A87" s="6" t="s">
        <v>130</v>
      </c>
      <c r="B87" s="6" t="s">
        <v>131</v>
      </c>
      <c r="C87" s="26">
        <f>[3]t_aea_ch4!B92</f>
        <v>0</v>
      </c>
      <c r="D87" s="26">
        <f>[3]t_aea_ch4!C92</f>
        <v>0</v>
      </c>
      <c r="E87" s="26">
        <f>[3]t_aea_ch4!D92</f>
        <v>0</v>
      </c>
      <c r="F87" s="26">
        <f>[3]t_aea_ch4!E92</f>
        <v>0</v>
      </c>
      <c r="G87" s="26">
        <f>[3]t_aea_ch4!F92</f>
        <v>0</v>
      </c>
      <c r="H87" s="26">
        <f>[3]t_aea_ch4!G92</f>
        <v>0</v>
      </c>
      <c r="I87" s="26">
        <f>[3]t_aea_ch4!H92</f>
        <v>0</v>
      </c>
      <c r="J87" s="26">
        <f>[3]t_aea_ch4!I92</f>
        <v>0</v>
      </c>
      <c r="K87" s="26">
        <f>[3]t_aea_ch4!J92</f>
        <v>0</v>
      </c>
      <c r="L87" s="26">
        <f>[3]t_aea_ch4!K92</f>
        <v>0</v>
      </c>
      <c r="M87" s="26">
        <f>[3]t_aea_ch4!L92</f>
        <v>0</v>
      </c>
      <c r="N87" s="26">
        <f>[3]t_aea_ch4!M92</f>
        <v>0</v>
      </c>
      <c r="O87" s="26">
        <f>[3]t_aea_ch4!N92</f>
        <v>0</v>
      </c>
      <c r="P87" s="26">
        <f>[3]t_aea_ch4!O92</f>
        <v>0</v>
      </c>
      <c r="Q87" s="26">
        <f>[3]t_aea_ch4!P92</f>
        <v>0</v>
      </c>
    </row>
    <row r="88" spans="1:17" ht="15" customHeight="1" x14ac:dyDescent="0.3">
      <c r="A88" s="8" t="s">
        <v>132</v>
      </c>
      <c r="B88" s="8"/>
      <c r="C88" s="27">
        <f>[3]t_aea_ch4!B93</f>
        <v>10845.090358853</v>
      </c>
      <c r="D88" s="27">
        <f>[3]t_aea_ch4!C93</f>
        <v>11488.682306676001</v>
      </c>
      <c r="E88" s="27">
        <f>[3]t_aea_ch4!D93</f>
        <v>12772.861971311</v>
      </c>
      <c r="F88" s="27">
        <f>[3]t_aea_ch4!E93</f>
        <v>9611.8302474240008</v>
      </c>
      <c r="G88" s="27">
        <f>[3]t_aea_ch4!F93</f>
        <v>11124.727069660999</v>
      </c>
      <c r="H88" s="27">
        <f>[3]t_aea_ch4!G93</f>
        <v>12492.528046059</v>
      </c>
      <c r="I88" s="27">
        <f>[3]t_aea_ch4!H93</f>
        <v>9342.6737670090006</v>
      </c>
      <c r="J88" s="27">
        <f>[3]t_aea_ch4!I93</f>
        <v>10681.47689313</v>
      </c>
      <c r="K88" s="27">
        <f>[3]t_aea_ch4!J93</f>
        <v>11584.207796983999</v>
      </c>
      <c r="L88" s="27">
        <f>[3]t_aea_ch4!K93</f>
        <v>10960.545280572</v>
      </c>
      <c r="M88" s="27">
        <f>[3]t_aea_ch4!L93</f>
        <v>10879.133531101001</v>
      </c>
      <c r="N88" s="27">
        <f>[3]t_aea_ch4!M93</f>
        <v>10636.315379883001</v>
      </c>
      <c r="O88" s="27">
        <f>[3]t_aea_ch4!N93</f>
        <v>9753.5884684129996</v>
      </c>
      <c r="P88" s="27">
        <f>[3]t_aea_ch4!O93</f>
        <v>11548.25786973</v>
      </c>
      <c r="Q88" s="27">
        <f>[3]t_aea_ch4!P93</f>
        <v>10617.214957042999</v>
      </c>
    </row>
    <row r="89" spans="1:17" ht="15" customHeight="1" x14ac:dyDescent="0.3">
      <c r="A89" s="3"/>
      <c r="B89" s="45" t="s">
        <v>133</v>
      </c>
      <c r="C89" s="25">
        <f>[3]t_aea_ch4!B94</f>
        <v>797.45401425600005</v>
      </c>
      <c r="D89" s="25">
        <f>[3]t_aea_ch4!C94</f>
        <v>718.33640059200002</v>
      </c>
      <c r="E89" s="25">
        <f>[3]t_aea_ch4!D94</f>
        <v>639.80415214000004</v>
      </c>
      <c r="F89" s="25">
        <f>[3]t_aea_ch4!E94</f>
        <v>557.639763593</v>
      </c>
      <c r="G89" s="25">
        <f>[3]t_aea_ch4!F94</f>
        <v>555.99057467600005</v>
      </c>
      <c r="H89" s="25">
        <f>[3]t_aea_ch4!G94</f>
        <v>513.61569267300001</v>
      </c>
      <c r="I89" s="25">
        <f>[3]t_aea_ch4!H94</f>
        <v>493.717267505</v>
      </c>
      <c r="J89" s="25">
        <f>[3]t_aea_ch4!I94</f>
        <v>497.41267459300002</v>
      </c>
      <c r="K89" s="25">
        <f>[3]t_aea_ch4!J94</f>
        <v>515.82228829999997</v>
      </c>
      <c r="L89" s="25">
        <f>[3]t_aea_ch4!K94</f>
        <v>516.08949777999999</v>
      </c>
      <c r="M89" s="25">
        <f>[3]t_aea_ch4!L94</f>
        <v>530.08098520399994</v>
      </c>
      <c r="N89" s="25">
        <f>[3]t_aea_ch4!M94</f>
        <v>549.88934302899997</v>
      </c>
      <c r="O89" s="25">
        <f>[3]t_aea_ch4!N94</f>
        <v>427.96804265499998</v>
      </c>
      <c r="P89" s="25">
        <f>[3]t_aea_ch4!O94</f>
        <v>473.74818116699998</v>
      </c>
      <c r="Q89" s="25">
        <f>[3]t_aea_ch4!P94</f>
        <v>559.14241466800001</v>
      </c>
    </row>
    <row r="90" spans="1:17" ht="15" customHeight="1" x14ac:dyDescent="0.3">
      <c r="A90" s="3"/>
      <c r="B90" s="45" t="s">
        <v>134</v>
      </c>
      <c r="C90" s="25">
        <f>[3]t_aea_ch4!B95</f>
        <v>9878.7720056840008</v>
      </c>
      <c r="D90" s="25">
        <f>[3]t_aea_ch4!C95</f>
        <v>10599.748531542</v>
      </c>
      <c r="E90" s="25">
        <f>[3]t_aea_ch4!D95</f>
        <v>11981.188877181001</v>
      </c>
      <c r="F90" s="25">
        <f>[3]t_aea_ch4!E95</f>
        <v>8904.2575195249992</v>
      </c>
      <c r="G90" s="25">
        <f>[3]t_aea_ch4!F95</f>
        <v>10421.899719538</v>
      </c>
      <c r="H90" s="25">
        <f>[3]t_aea_ch4!G95</f>
        <v>11828.281030832</v>
      </c>
      <c r="I90" s="25">
        <f>[3]t_aea_ch4!H95</f>
        <v>8703.6834287900001</v>
      </c>
      <c r="J90" s="25">
        <f>[3]t_aea_ch4!I95</f>
        <v>10042.065013396001</v>
      </c>
      <c r="K90" s="25">
        <f>[3]t_aea_ch4!J95</f>
        <v>10807.654801528</v>
      </c>
      <c r="L90" s="25">
        <f>[3]t_aea_ch4!K95</f>
        <v>10155.361977187</v>
      </c>
      <c r="M90" s="25">
        <f>[3]t_aea_ch4!L95</f>
        <v>10138.882239379</v>
      </c>
      <c r="N90" s="25">
        <f>[3]t_aea_ch4!M95</f>
        <v>9862.8406736300003</v>
      </c>
      <c r="O90" s="25">
        <f>[3]t_aea_ch4!N95</f>
        <v>9068.4657451050007</v>
      </c>
      <c r="P90" s="25">
        <f>[3]t_aea_ch4!O95</f>
        <v>10822.372786128</v>
      </c>
      <c r="Q90" s="25">
        <f>[3]t_aea_ch4!P95</f>
        <v>9860.0065462090006</v>
      </c>
    </row>
    <row r="91" spans="1:17" ht="15" customHeight="1" thickBot="1" x14ac:dyDescent="0.35">
      <c r="A91" s="4"/>
      <c r="B91" s="46" t="s">
        <v>135</v>
      </c>
      <c r="C91" s="25">
        <f>[3]t_aea_ch4!B96</f>
        <v>168.86433891300001</v>
      </c>
      <c r="D91" s="25">
        <f>[3]t_aea_ch4!C96</f>
        <v>170.59737454200001</v>
      </c>
      <c r="E91" s="25">
        <f>[3]t_aea_ch4!D96</f>
        <v>151.86894199</v>
      </c>
      <c r="F91" s="25">
        <f>[3]t_aea_ch4!E96</f>
        <v>149.932964306</v>
      </c>
      <c r="G91" s="25">
        <f>[3]t_aea_ch4!F96</f>
        <v>146.83677544700001</v>
      </c>
      <c r="H91" s="25">
        <f>[3]t_aea_ch4!G96</f>
        <v>150.631322555</v>
      </c>
      <c r="I91" s="25">
        <f>[3]t_aea_ch4!H96</f>
        <v>145.27307071300001</v>
      </c>
      <c r="J91" s="25">
        <f>[3]t_aea_ch4!I96</f>
        <v>141.999205141</v>
      </c>
      <c r="K91" s="25">
        <f>[3]t_aea_ch4!J96</f>
        <v>260.73070715599999</v>
      </c>
      <c r="L91" s="25">
        <f>[3]t_aea_ch4!K96</f>
        <v>289.09380560400001</v>
      </c>
      <c r="M91" s="25">
        <f>[3]t_aea_ch4!L96</f>
        <v>210.17030651799999</v>
      </c>
      <c r="N91" s="25">
        <f>[3]t_aea_ch4!M96</f>
        <v>223.58536322500001</v>
      </c>
      <c r="O91" s="25">
        <f>[3]t_aea_ch4!N96</f>
        <v>257.15468065300001</v>
      </c>
      <c r="P91" s="25">
        <f>[3]t_aea_ch4!O96</f>
        <v>252.136902435</v>
      </c>
      <c r="Q91" s="25">
        <f>[3]t_aea_ch4!P96</f>
        <v>198.06599616599999</v>
      </c>
    </row>
    <row r="92" spans="1:17" ht="15" customHeight="1" thickTop="1" thickBot="1" x14ac:dyDescent="0.35">
      <c r="A92" s="9" t="s">
        <v>136</v>
      </c>
      <c r="B92" s="9"/>
      <c r="C92" s="28">
        <f>[3]t_aea_ch4!B97</f>
        <v>329814.02042206097</v>
      </c>
      <c r="D92" s="28">
        <f>[3]t_aea_ch4!C97</f>
        <v>327328.11950937501</v>
      </c>
      <c r="E92" s="28">
        <f>[3]t_aea_ch4!D97</f>
        <v>326122.77613653801</v>
      </c>
      <c r="F92" s="28">
        <f>[3]t_aea_ch4!E97</f>
        <v>316690.05874620698</v>
      </c>
      <c r="G92" s="28">
        <f>[3]t_aea_ch4!F97</f>
        <v>315280.04734783998</v>
      </c>
      <c r="H92" s="28">
        <f>[3]t_aea_ch4!G97</f>
        <v>309161.48299596499</v>
      </c>
      <c r="I92" s="28">
        <f>[3]t_aea_ch4!H97</f>
        <v>303017.74238038698</v>
      </c>
      <c r="J92" s="28">
        <f>[3]t_aea_ch4!I97</f>
        <v>303429.709728772</v>
      </c>
      <c r="K92" s="28">
        <f>[3]t_aea_ch4!J97</f>
        <v>302035.30131519202</v>
      </c>
      <c r="L92" s="28">
        <f>[3]t_aea_ch4!K97</f>
        <v>295509.54456720699</v>
      </c>
      <c r="M92" s="28">
        <f>[3]t_aea_ch4!L97</f>
        <v>292586.41968333197</v>
      </c>
      <c r="N92" s="28">
        <f>[3]t_aea_ch4!M97</f>
        <v>289530.21256919799</v>
      </c>
      <c r="O92" s="28">
        <f>[3]t_aea_ch4!N97</f>
        <v>284907.76163467299</v>
      </c>
      <c r="P92" s="28">
        <f>[3]t_aea_ch4!O97</f>
        <v>281197.41905039502</v>
      </c>
      <c r="Q92" s="28">
        <f>[3]t_aea_ch4!P97</f>
        <v>273559.724661824</v>
      </c>
    </row>
    <row r="93" spans="1:17" ht="15" customHeight="1" thickTop="1" x14ac:dyDescent="0.3">
      <c r="A93" s="3"/>
      <c r="B93" s="11" t="s">
        <v>137</v>
      </c>
      <c r="C93" s="25">
        <f>[3]t_aea_ch4!B98</f>
        <v>151.089758668</v>
      </c>
      <c r="D93" s="25">
        <f>[3]t_aea_ch4!C98</f>
        <v>144.65506560399999</v>
      </c>
      <c r="E93" s="25">
        <f>[3]t_aea_ch4!D98</f>
        <v>144.66990116400001</v>
      </c>
      <c r="F93" s="25">
        <f>[3]t_aea_ch4!E98</f>
        <v>115.459669749</v>
      </c>
      <c r="G93" s="25">
        <f>[3]t_aea_ch4!F98</f>
        <v>105.934901005</v>
      </c>
      <c r="H93" s="25">
        <f>[3]t_aea_ch4!G98</f>
        <v>89.976749785999999</v>
      </c>
      <c r="I93" s="25">
        <f>[3]t_aea_ch4!H98</f>
        <v>84.345174211</v>
      </c>
      <c r="J93" s="25">
        <f>[3]t_aea_ch4!I98</f>
        <v>82.625820645000005</v>
      </c>
      <c r="K93" s="25">
        <f>[3]t_aea_ch4!J98</f>
        <v>85.559555563000004</v>
      </c>
      <c r="L93" s="25">
        <f>[3]t_aea_ch4!K98</f>
        <v>102.323552499</v>
      </c>
      <c r="M93" s="25">
        <f>[3]t_aea_ch4!L98</f>
        <v>107.446519288</v>
      </c>
      <c r="N93" s="25">
        <f>[3]t_aea_ch4!M98</f>
        <v>108.99375917099999</v>
      </c>
      <c r="O93" s="25">
        <f>[3]t_aea_ch4!N98</f>
        <v>87.914877985999993</v>
      </c>
      <c r="P93" s="25">
        <f>[3]t_aea_ch4!O98</f>
        <v>93.400753958999999</v>
      </c>
      <c r="Q93" s="25">
        <f>[3]t_aea_ch4!P98</f>
        <v>106.03420708</v>
      </c>
    </row>
    <row r="94" spans="1:17" ht="15" customHeight="1" x14ac:dyDescent="0.3">
      <c r="A94" s="16" t="s">
        <v>138</v>
      </c>
      <c r="B94" s="1" t="s">
        <v>139</v>
      </c>
      <c r="C94" s="25">
        <f>[3]t_aea_ch4!B99</f>
        <v>0</v>
      </c>
      <c r="D94" s="25">
        <f>[3]t_aea_ch4!C99</f>
        <v>0</v>
      </c>
      <c r="E94" s="25">
        <f>[3]t_aea_ch4!D99</f>
        <v>0</v>
      </c>
      <c r="F94" s="25">
        <f>[3]t_aea_ch4!E99</f>
        <v>0</v>
      </c>
      <c r="G94" s="25">
        <f>[3]t_aea_ch4!F99</f>
        <v>0</v>
      </c>
      <c r="H94" s="25">
        <f>[3]t_aea_ch4!G99</f>
        <v>0</v>
      </c>
      <c r="I94" s="25">
        <f>[3]t_aea_ch4!H99</f>
        <v>0</v>
      </c>
      <c r="J94" s="25">
        <f>[3]t_aea_ch4!I99</f>
        <v>0</v>
      </c>
      <c r="K94" s="25">
        <f>[3]t_aea_ch4!J99</f>
        <v>0</v>
      </c>
      <c r="L94" s="25">
        <f>[3]t_aea_ch4!K99</f>
        <v>0</v>
      </c>
      <c r="M94" s="25">
        <f>[3]t_aea_ch4!L99</f>
        <v>0</v>
      </c>
      <c r="N94" s="25">
        <f>[3]t_aea_ch4!M99</f>
        <v>0</v>
      </c>
      <c r="O94" s="25">
        <f>[3]t_aea_ch4!N99</f>
        <v>0</v>
      </c>
      <c r="P94" s="25">
        <f>[3]t_aea_ch4!O99</f>
        <v>0</v>
      </c>
      <c r="Q94" s="25">
        <f>[3]t_aea_ch4!P99</f>
        <v>0</v>
      </c>
    </row>
    <row r="95" spans="1:17" ht="15" customHeight="1" x14ac:dyDescent="0.3">
      <c r="A95" s="16" t="s">
        <v>138</v>
      </c>
      <c r="B95" s="1" t="s">
        <v>140</v>
      </c>
      <c r="C95" s="25">
        <f>[3]t_aea_ch4!B100</f>
        <v>133.08000000000001</v>
      </c>
      <c r="D95" s="25">
        <f>[3]t_aea_ch4!C100</f>
        <v>129.94</v>
      </c>
      <c r="E95" s="25">
        <f>[3]t_aea_ch4!D100</f>
        <v>128.56</v>
      </c>
      <c r="F95" s="25">
        <f>[3]t_aea_ch4!E100</f>
        <v>101.65</v>
      </c>
      <c r="G95" s="25">
        <f>[3]t_aea_ch4!F100</f>
        <v>94.01</v>
      </c>
      <c r="H95" s="25">
        <f>[3]t_aea_ch4!G100</f>
        <v>78.2</v>
      </c>
      <c r="I95" s="25">
        <f>[3]t_aea_ch4!H100</f>
        <v>73.099999999999994</v>
      </c>
      <c r="J95" s="25">
        <f>[3]t_aea_ch4!I100</f>
        <v>72.349999999999994</v>
      </c>
      <c r="K95" s="25">
        <f>[3]t_aea_ch4!J100</f>
        <v>75.87</v>
      </c>
      <c r="L95" s="25">
        <f>[3]t_aea_ch4!K100</f>
        <v>92.91</v>
      </c>
      <c r="M95" s="25">
        <f>[3]t_aea_ch4!L100</f>
        <v>96.24</v>
      </c>
      <c r="N95" s="25">
        <f>[3]t_aea_ch4!M100</f>
        <v>98.51</v>
      </c>
      <c r="O95" s="25">
        <f>[3]t_aea_ch4!N100</f>
        <v>77.900000000000006</v>
      </c>
      <c r="P95" s="25">
        <f>[3]t_aea_ch4!O100</f>
        <v>83.99</v>
      </c>
      <c r="Q95" s="25">
        <f>[3]t_aea_ch4!P100</f>
        <v>96.67</v>
      </c>
    </row>
    <row r="96" spans="1:17" ht="15" customHeight="1" x14ac:dyDescent="0.3">
      <c r="A96" s="16" t="s">
        <v>138</v>
      </c>
      <c r="B96" s="1" t="s">
        <v>141</v>
      </c>
      <c r="C96" s="25">
        <f>[3]t_aea_ch4!B101</f>
        <v>18.009758668</v>
      </c>
      <c r="D96" s="25">
        <f>[3]t_aea_ch4!C101</f>
        <v>14.715065603999999</v>
      </c>
      <c r="E96" s="25">
        <f>[3]t_aea_ch4!D101</f>
        <v>16.109901164</v>
      </c>
      <c r="F96" s="25">
        <f>[3]t_aea_ch4!E101</f>
        <v>13.809669748999999</v>
      </c>
      <c r="G96" s="25">
        <f>[3]t_aea_ch4!F101</f>
        <v>11.924901005000001</v>
      </c>
      <c r="H96" s="25">
        <f>[3]t_aea_ch4!G101</f>
        <v>11.776749786</v>
      </c>
      <c r="I96" s="25">
        <f>[3]t_aea_ch4!H101</f>
        <v>11.245174211</v>
      </c>
      <c r="J96" s="25">
        <f>[3]t_aea_ch4!I101</f>
        <v>10.275820645</v>
      </c>
      <c r="K96" s="25">
        <f>[3]t_aea_ch4!J101</f>
        <v>9.6895555630000008</v>
      </c>
      <c r="L96" s="25">
        <f>[3]t_aea_ch4!K101</f>
        <v>9.4135524989999997</v>
      </c>
      <c r="M96" s="25">
        <f>[3]t_aea_ch4!L101</f>
        <v>11.206519288000001</v>
      </c>
      <c r="N96" s="25">
        <f>[3]t_aea_ch4!M101</f>
        <v>10.483759171000001</v>
      </c>
      <c r="O96" s="25">
        <f>[3]t_aea_ch4!N101</f>
        <v>10.014877986</v>
      </c>
      <c r="P96" s="25">
        <f>[3]t_aea_ch4!O101</f>
        <v>9.4107539589999991</v>
      </c>
      <c r="Q96" s="25">
        <f>[3]t_aea_ch4!P101</f>
        <v>9.3642070799999999</v>
      </c>
    </row>
    <row r="97" spans="1:17" ht="15" customHeight="1" x14ac:dyDescent="0.3">
      <c r="A97" s="16" t="s">
        <v>138</v>
      </c>
      <c r="B97" s="1" t="s">
        <v>142</v>
      </c>
      <c r="C97" s="25">
        <f>[3]t_aea_ch4!B102</f>
        <v>0</v>
      </c>
      <c r="D97" s="25">
        <f>[3]t_aea_ch4!C102</f>
        <v>0</v>
      </c>
      <c r="E97" s="25">
        <f>[3]t_aea_ch4!D102</f>
        <v>0</v>
      </c>
      <c r="F97" s="25">
        <f>[3]t_aea_ch4!E102</f>
        <v>0</v>
      </c>
      <c r="G97" s="25">
        <f>[3]t_aea_ch4!F102</f>
        <v>0</v>
      </c>
      <c r="H97" s="25">
        <f>[3]t_aea_ch4!G102</f>
        <v>0</v>
      </c>
      <c r="I97" s="25">
        <f>[3]t_aea_ch4!H102</f>
        <v>0</v>
      </c>
      <c r="J97" s="25">
        <f>[3]t_aea_ch4!I102</f>
        <v>0</v>
      </c>
      <c r="K97" s="25">
        <f>[3]t_aea_ch4!J102</f>
        <v>0</v>
      </c>
      <c r="L97" s="25">
        <f>[3]t_aea_ch4!K102</f>
        <v>0</v>
      </c>
      <c r="M97" s="25">
        <f>[3]t_aea_ch4!L102</f>
        <v>0</v>
      </c>
      <c r="N97" s="25">
        <f>[3]t_aea_ch4!M102</f>
        <v>0</v>
      </c>
      <c r="O97" s="25">
        <f>[3]t_aea_ch4!N102</f>
        <v>0</v>
      </c>
      <c r="P97" s="25">
        <f>[3]t_aea_ch4!O102</f>
        <v>0</v>
      </c>
      <c r="Q97" s="25">
        <f>[3]t_aea_ch4!P102</f>
        <v>0</v>
      </c>
    </row>
    <row r="98" spans="1:17" ht="15" customHeight="1" x14ac:dyDescent="0.3">
      <c r="A98" s="17"/>
      <c r="B98" s="11" t="s">
        <v>143</v>
      </c>
      <c r="C98" s="25">
        <f>[3]t_aea_ch4!B103</f>
        <v>223.84180144999999</v>
      </c>
      <c r="D98" s="25">
        <f>[3]t_aea_ch4!C103</f>
        <v>185.473672464</v>
      </c>
      <c r="E98" s="25">
        <f>[3]t_aea_ch4!D103</f>
        <v>181.024707011</v>
      </c>
      <c r="F98" s="25">
        <f>[3]t_aea_ch4!E103</f>
        <v>140.32115182999999</v>
      </c>
      <c r="G98" s="25">
        <f>[3]t_aea_ch4!F103</f>
        <v>136.185215551</v>
      </c>
      <c r="H98" s="25">
        <f>[3]t_aea_ch4!G103</f>
        <v>99.658571929000004</v>
      </c>
      <c r="I98" s="25">
        <f>[3]t_aea_ch4!H103</f>
        <v>93.258418204999998</v>
      </c>
      <c r="J98" s="25">
        <f>[3]t_aea_ch4!I103</f>
        <v>91.979658721000007</v>
      </c>
      <c r="K98" s="25">
        <f>[3]t_aea_ch4!J103</f>
        <v>87.892839049000003</v>
      </c>
      <c r="L98" s="25">
        <f>[3]t_aea_ch4!K103</f>
        <v>110.052209405</v>
      </c>
      <c r="M98" s="25">
        <f>[3]t_aea_ch4!L103</f>
        <v>112.057042184</v>
      </c>
      <c r="N98" s="25">
        <f>[3]t_aea_ch4!M103</f>
        <v>107.231922629</v>
      </c>
      <c r="O98" s="25">
        <f>[3]t_aea_ch4!N103</f>
        <v>87.191525776000006</v>
      </c>
      <c r="P98" s="25">
        <f>[3]t_aea_ch4!O103</f>
        <v>88.098491725000002</v>
      </c>
      <c r="Q98" s="25">
        <f>[3]t_aea_ch4!P103</f>
        <v>95.409919740000007</v>
      </c>
    </row>
    <row r="99" spans="1:17" ht="15" customHeight="1" x14ac:dyDescent="0.3">
      <c r="A99" s="16" t="s">
        <v>144</v>
      </c>
      <c r="B99" s="1" t="s">
        <v>140</v>
      </c>
      <c r="C99" s="25">
        <f>[3]t_aea_ch4!B104</f>
        <v>218.04</v>
      </c>
      <c r="D99" s="25">
        <f>[3]t_aea_ch4!C104</f>
        <v>180.73</v>
      </c>
      <c r="E99" s="25">
        <f>[3]t_aea_ch4!D104</f>
        <v>174.91</v>
      </c>
      <c r="F99" s="25">
        <f>[3]t_aea_ch4!E104</f>
        <v>134.53</v>
      </c>
      <c r="G99" s="25">
        <f>[3]t_aea_ch4!F104</f>
        <v>130.16999999999999</v>
      </c>
      <c r="H99" s="25">
        <f>[3]t_aea_ch4!G104</f>
        <v>93.87</v>
      </c>
      <c r="I99" s="25">
        <f>[3]t_aea_ch4!H104</f>
        <v>87.78</v>
      </c>
      <c r="J99" s="25">
        <f>[3]t_aea_ch4!I104</f>
        <v>86.75</v>
      </c>
      <c r="K99" s="25">
        <f>[3]t_aea_ch4!J104</f>
        <v>82.55</v>
      </c>
      <c r="L99" s="25">
        <f>[3]t_aea_ch4!K104</f>
        <v>104.46</v>
      </c>
      <c r="M99" s="25">
        <f>[3]t_aea_ch4!L104</f>
        <v>106.14</v>
      </c>
      <c r="N99" s="25">
        <f>[3]t_aea_ch4!M104</f>
        <v>101.87</v>
      </c>
      <c r="O99" s="25">
        <f>[3]t_aea_ch4!N104</f>
        <v>81.99</v>
      </c>
      <c r="P99" s="25">
        <f>[3]t_aea_ch4!O104</f>
        <v>82.8</v>
      </c>
      <c r="Q99" s="25">
        <f>[3]t_aea_ch4!P104</f>
        <v>90.07</v>
      </c>
    </row>
    <row r="100" spans="1:17" ht="15" customHeight="1" x14ac:dyDescent="0.3">
      <c r="A100" s="16" t="s">
        <v>144</v>
      </c>
      <c r="B100" s="1" t="s">
        <v>141</v>
      </c>
      <c r="C100" s="25">
        <f>[3]t_aea_ch4!B105</f>
        <v>5.8018014500000001</v>
      </c>
      <c r="D100" s="25">
        <f>[3]t_aea_ch4!C105</f>
        <v>4.7436724640000003</v>
      </c>
      <c r="E100" s="25">
        <f>[3]t_aea_ch4!D105</f>
        <v>6.1147070110000001</v>
      </c>
      <c r="F100" s="25">
        <f>[3]t_aea_ch4!E105</f>
        <v>5.7911518299999996</v>
      </c>
      <c r="G100" s="25">
        <f>[3]t_aea_ch4!F105</f>
        <v>6.0152155509999998</v>
      </c>
      <c r="H100" s="25">
        <f>[3]t_aea_ch4!G105</f>
        <v>5.7885719289999997</v>
      </c>
      <c r="I100" s="25">
        <f>[3]t_aea_ch4!H105</f>
        <v>5.4784182049999997</v>
      </c>
      <c r="J100" s="25">
        <f>[3]t_aea_ch4!I105</f>
        <v>5.2296587209999998</v>
      </c>
      <c r="K100" s="25">
        <f>[3]t_aea_ch4!J105</f>
        <v>5.3428390490000002</v>
      </c>
      <c r="L100" s="25">
        <f>[3]t_aea_ch4!K105</f>
        <v>5.5922094050000002</v>
      </c>
      <c r="M100" s="25">
        <f>[3]t_aea_ch4!L105</f>
        <v>5.9170421839999996</v>
      </c>
      <c r="N100" s="25">
        <f>[3]t_aea_ch4!M105</f>
        <v>5.3619226290000004</v>
      </c>
      <c r="O100" s="25">
        <f>[3]t_aea_ch4!N105</f>
        <v>5.2015257760000004</v>
      </c>
      <c r="P100" s="25">
        <f>[3]t_aea_ch4!O105</f>
        <v>5.2984917249999999</v>
      </c>
      <c r="Q100" s="25">
        <f>[3]t_aea_ch4!P105</f>
        <v>5.33991974</v>
      </c>
    </row>
    <row r="101" spans="1:17" ht="15" customHeight="1" x14ac:dyDescent="0.3">
      <c r="A101" s="16" t="s">
        <v>144</v>
      </c>
      <c r="B101" s="1" t="s">
        <v>142</v>
      </c>
      <c r="C101" s="25">
        <f>[3]t_aea_ch4!B106</f>
        <v>0</v>
      </c>
      <c r="D101" s="25">
        <f>[3]t_aea_ch4!C106</f>
        <v>0</v>
      </c>
      <c r="E101" s="25">
        <f>[3]t_aea_ch4!D106</f>
        <v>0</v>
      </c>
      <c r="F101" s="25">
        <f>[3]t_aea_ch4!E106</f>
        <v>0</v>
      </c>
      <c r="G101" s="25">
        <f>[3]t_aea_ch4!F106</f>
        <v>0</v>
      </c>
      <c r="H101" s="25">
        <f>[3]t_aea_ch4!G106</f>
        <v>0</v>
      </c>
      <c r="I101" s="25">
        <f>[3]t_aea_ch4!H106</f>
        <v>0</v>
      </c>
      <c r="J101" s="25">
        <f>[3]t_aea_ch4!I106</f>
        <v>0</v>
      </c>
      <c r="K101" s="25">
        <f>[3]t_aea_ch4!J106</f>
        <v>0</v>
      </c>
      <c r="L101" s="25">
        <f>[3]t_aea_ch4!K106</f>
        <v>0</v>
      </c>
      <c r="M101" s="25">
        <f>[3]t_aea_ch4!L106</f>
        <v>0</v>
      </c>
      <c r="N101" s="25">
        <f>[3]t_aea_ch4!M106</f>
        <v>0</v>
      </c>
      <c r="O101" s="25">
        <f>[3]t_aea_ch4!N106</f>
        <v>0</v>
      </c>
      <c r="P101" s="25">
        <f>[3]t_aea_ch4!O106</f>
        <v>0</v>
      </c>
      <c r="Q101" s="25">
        <f>[3]t_aea_ch4!P106</f>
        <v>0</v>
      </c>
    </row>
    <row r="102" spans="1:17" ht="15" customHeight="1" x14ac:dyDescent="0.3">
      <c r="A102" s="49" t="s">
        <v>221</v>
      </c>
      <c r="B102" s="49"/>
      <c r="C102" s="25">
        <f>[3]t_aea_ch4!B107</f>
        <v>-297.57351861699999</v>
      </c>
      <c r="D102" s="25">
        <f>[3]t_aea_ch4!C107</f>
        <v>-317.69559300399999</v>
      </c>
      <c r="E102" s="25">
        <f>[3]t_aea_ch4!D107</f>
        <v>-370.13057333799998</v>
      </c>
      <c r="F102" s="25">
        <f>[3]t_aea_ch4!E107</f>
        <v>-288.349073901</v>
      </c>
      <c r="G102" s="25">
        <f>[3]t_aea_ch4!F107</f>
        <v>-397.51898660400002</v>
      </c>
      <c r="H102" s="25">
        <f>[3]t_aea_ch4!G107</f>
        <v>-248.82328990600001</v>
      </c>
      <c r="I102" s="25">
        <f>[3]t_aea_ch4!H107</f>
        <v>-311.67870893399999</v>
      </c>
      <c r="J102" s="25">
        <f>[3]t_aea_ch4!I107</f>
        <v>-356.34439154299997</v>
      </c>
      <c r="K102" s="25">
        <f>[3]t_aea_ch4!J107</f>
        <v>-395.20175712399998</v>
      </c>
      <c r="L102" s="25">
        <f>[3]t_aea_ch4!K107</f>
        <v>-386.81512506600001</v>
      </c>
      <c r="M102" s="25">
        <f>[3]t_aea_ch4!L107</f>
        <v>-412.70962817200001</v>
      </c>
      <c r="N102" s="25">
        <f>[3]t_aea_ch4!M107</f>
        <v>-389.25273443600003</v>
      </c>
      <c r="O102" s="25">
        <f>[3]t_aea_ch4!N107</f>
        <v>-195.803026977</v>
      </c>
      <c r="P102" s="25">
        <f>[3]t_aea_ch4!O107</f>
        <v>-101.040730927</v>
      </c>
      <c r="Q102" s="25">
        <f>[3]t_aea_ch4!P107</f>
        <v>-85.296802487999997</v>
      </c>
    </row>
    <row r="103" spans="1:17" s="22" customFormat="1" ht="15" customHeight="1" thickBot="1" x14ac:dyDescent="0.35">
      <c r="A103" s="20" t="s">
        <v>145</v>
      </c>
      <c r="B103" s="20"/>
      <c r="C103" s="41">
        <f>[3]t_aea_ch4!B108</f>
        <v>329589.19894622598</v>
      </c>
      <c r="D103" s="41">
        <f>[3]t_aea_ch4!C108</f>
        <v>327051.24252323201</v>
      </c>
      <c r="E103" s="41">
        <f>[3]t_aea_ch4!D108</f>
        <v>325789.00036904699</v>
      </c>
      <c r="F103" s="41">
        <f>[3]t_aea_ch4!E108</f>
        <v>316426.57115438703</v>
      </c>
      <c r="G103" s="41">
        <f>[3]t_aea_ch4!F108</f>
        <v>314912.77867578203</v>
      </c>
      <c r="H103" s="41">
        <f>[3]t_aea_ch4!G108</f>
        <v>308922.341528202</v>
      </c>
      <c r="I103" s="41">
        <f>[3]t_aea_ch4!H108</f>
        <v>302714.97691544698</v>
      </c>
      <c r="J103" s="41">
        <f>[3]t_aea_ch4!I108</f>
        <v>303082.71917530498</v>
      </c>
      <c r="K103" s="41">
        <f>[3]t_aea_ch4!J108</f>
        <v>301642.43284155399</v>
      </c>
      <c r="L103" s="41">
        <f>[3]t_aea_ch4!K108</f>
        <v>295130.45809904701</v>
      </c>
      <c r="M103" s="41">
        <f>[3]t_aea_ch4!L108</f>
        <v>292178.32057805703</v>
      </c>
      <c r="N103" s="41">
        <f>[3]t_aea_ch4!M108</f>
        <v>289139.19799822097</v>
      </c>
      <c r="O103" s="41">
        <f>[3]t_aea_ch4!N108</f>
        <v>284711.23525548598</v>
      </c>
      <c r="P103" s="41">
        <f>[3]t_aea_ch4!O108</f>
        <v>281091.07605723402</v>
      </c>
      <c r="Q103" s="41">
        <f>[3]t_aea_ch4!P108</f>
        <v>273463.80357199599</v>
      </c>
    </row>
    <row r="104" spans="1:17" ht="15" thickTop="1" x14ac:dyDescent="0.3">
      <c r="A104" s="10"/>
    </row>
  </sheetData>
  <mergeCells count="1">
    <mergeCell ref="A102:B102"/>
  </mergeCells>
  <pageMargins left="0.7" right="0.7" top="0.75" bottom="0.75" header="0.3" footer="0.3"/>
  <pageSetup paperSize="9" scale="71" fitToHeight="0" orientation="landscape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>
    <pageSetUpPr fitToPage="1"/>
  </sheetPr>
  <dimension ref="A1:Q104"/>
  <sheetViews>
    <sheetView workbookViewId="0">
      <pane xSplit="2" ySplit="1" topLeftCell="C78" activePane="bottomRight" state="frozen"/>
      <selection activeCell="C2" sqref="C2"/>
      <selection pane="topRight" activeCell="C2" sqref="C2"/>
      <selection pane="bottomLeft" activeCell="C2" sqref="C2"/>
      <selection pane="bottomRight" activeCell="R73" sqref="R73"/>
    </sheetView>
  </sheetViews>
  <sheetFormatPr defaultRowHeight="14.4" x14ac:dyDescent="0.3"/>
  <cols>
    <col min="1" max="1" width="9.88671875" customWidth="1"/>
    <col min="2" max="2" width="80.6640625" customWidth="1"/>
    <col min="3" max="17" width="10.6640625" customWidth="1"/>
  </cols>
  <sheetData>
    <row r="1" spans="1:17" s="12" customFormat="1" ht="33" customHeight="1" thickTop="1" thickBot="1" x14ac:dyDescent="0.35">
      <c r="A1" s="12" t="s">
        <v>196</v>
      </c>
      <c r="C1" s="12">
        <v>2008</v>
      </c>
      <c r="D1" s="12">
        <v>2009</v>
      </c>
      <c r="E1" s="12">
        <v>2010</v>
      </c>
      <c r="F1" s="12">
        <v>2011</v>
      </c>
      <c r="G1" s="12">
        <v>2012</v>
      </c>
      <c r="H1" s="12">
        <v>2013</v>
      </c>
      <c r="I1" s="12">
        <v>2014</v>
      </c>
      <c r="J1" s="12">
        <v>2015</v>
      </c>
      <c r="K1" s="12">
        <v>2016</v>
      </c>
      <c r="L1" s="12">
        <v>2017</v>
      </c>
      <c r="M1" s="12">
        <v>2018</v>
      </c>
      <c r="N1" s="12">
        <v>2019</v>
      </c>
      <c r="O1" s="12">
        <v>2020</v>
      </c>
      <c r="P1" s="12">
        <v>2021</v>
      </c>
      <c r="Q1" s="12">
        <v>2022</v>
      </c>
    </row>
    <row r="2" spans="1:17" s="18" customFormat="1" ht="15" customHeight="1" thickTop="1" x14ac:dyDescent="0.3">
      <c r="A2" s="5" t="s">
        <v>195</v>
      </c>
      <c r="C2" s="24">
        <f>[4]t_aea_n2o!B7</f>
        <v>22888.075556895001</v>
      </c>
      <c r="D2" s="24">
        <f>[4]t_aea_n2o!C7</f>
        <v>23180.034414531001</v>
      </c>
      <c r="E2" s="24">
        <f>[4]t_aea_n2o!D7</f>
        <v>24937.498565974998</v>
      </c>
      <c r="F2" s="24">
        <f>[4]t_aea_n2o!E7</f>
        <v>20887.790055604</v>
      </c>
      <c r="G2" s="24">
        <f>[4]t_aea_n2o!F7</f>
        <v>20710.596445978001</v>
      </c>
      <c r="H2" s="24">
        <f>[4]t_aea_n2o!G7</f>
        <v>20148.188083247998</v>
      </c>
      <c r="I2" s="24">
        <f>[4]t_aea_n2o!H7</f>
        <v>20260.007737926</v>
      </c>
      <c r="J2" s="24">
        <f>[4]t_aea_n2o!I7</f>
        <v>19689.686272254999</v>
      </c>
      <c r="K2" s="24">
        <f>[4]t_aea_n2o!J7</f>
        <v>18781.566430942999</v>
      </c>
      <c r="L2" s="24">
        <f>[4]t_aea_n2o!K7</f>
        <v>19410.668393653999</v>
      </c>
      <c r="M2" s="24">
        <f>[4]t_aea_n2o!L7</f>
        <v>18602.796746963999</v>
      </c>
      <c r="N2" s="24">
        <f>[4]t_aea_n2o!M7</f>
        <v>18423.513561938002</v>
      </c>
      <c r="O2" s="24">
        <f>[4]t_aea_n2o!N7</f>
        <v>17781.98417566</v>
      </c>
      <c r="P2" s="24">
        <f>[4]t_aea_n2o!O7</f>
        <v>17455.520512684001</v>
      </c>
      <c r="Q2" s="24">
        <f>[4]t_aea_n2o!P7</f>
        <v>16508.127581768</v>
      </c>
    </row>
    <row r="3" spans="1:17" ht="15" customHeight="1" x14ac:dyDescent="0.3">
      <c r="A3" s="6" t="s">
        <v>0</v>
      </c>
      <c r="B3" s="6"/>
      <c r="C3" s="25">
        <f>[4]t_aea_n2o!B8</f>
        <v>13844.339700295999</v>
      </c>
      <c r="D3" s="25">
        <f>[4]t_aea_n2o!C8</f>
        <v>14109.711631556</v>
      </c>
      <c r="E3" s="25">
        <f>[4]t_aea_n2o!D8</f>
        <v>13831.961007525</v>
      </c>
      <c r="F3" s="25">
        <f>[4]t_aea_n2o!E8</f>
        <v>13708.66187666</v>
      </c>
      <c r="G3" s="25">
        <f>[4]t_aea_n2o!F8</f>
        <v>13319.041480209</v>
      </c>
      <c r="H3" s="25">
        <f>[4]t_aea_n2o!G8</f>
        <v>13466.308875797</v>
      </c>
      <c r="I3" s="25">
        <f>[4]t_aea_n2o!H8</f>
        <v>13843.694282592</v>
      </c>
      <c r="J3" s="25">
        <f>[4]t_aea_n2o!I8</f>
        <v>13593.382158031</v>
      </c>
      <c r="K3" s="25">
        <f>[4]t_aea_n2o!J8</f>
        <v>13035.102469482999</v>
      </c>
      <c r="L3" s="25">
        <f>[4]t_aea_n2o!K8</f>
        <v>13684.576846784999</v>
      </c>
      <c r="M3" s="25">
        <f>[4]t_aea_n2o!L8</f>
        <v>13163.666484043</v>
      </c>
      <c r="N3" s="25">
        <f>[4]t_aea_n2o!M8</f>
        <v>13398.446297335</v>
      </c>
      <c r="O3" s="25">
        <f>[4]t_aea_n2o!N8</f>
        <v>13229.289070659999</v>
      </c>
      <c r="P3" s="25">
        <f>[4]t_aea_n2o!O8</f>
        <v>13104.925897267</v>
      </c>
      <c r="Q3" s="25">
        <f>[4]t_aea_n2o!P8</f>
        <v>12457.341668355</v>
      </c>
    </row>
    <row r="4" spans="1:17" ht="15" customHeight="1" x14ac:dyDescent="0.3">
      <c r="A4" s="6" t="s">
        <v>1</v>
      </c>
      <c r="B4" s="6" t="s">
        <v>2</v>
      </c>
      <c r="C4" s="25">
        <f>[4]t_aea_n2o!B9</f>
        <v>13841.524368368</v>
      </c>
      <c r="D4" s="25">
        <f>[4]t_aea_n2o!C9</f>
        <v>14107.249795529</v>
      </c>
      <c r="E4" s="25">
        <f>[4]t_aea_n2o!D9</f>
        <v>13829.328808716</v>
      </c>
      <c r="F4" s="25">
        <f>[4]t_aea_n2o!E9</f>
        <v>13706.176798570999</v>
      </c>
      <c r="G4" s="25">
        <f>[4]t_aea_n2o!F9</f>
        <v>13316.554510993999</v>
      </c>
      <c r="H4" s="25">
        <f>[4]t_aea_n2o!G9</f>
        <v>13463.838853392001</v>
      </c>
      <c r="I4" s="25">
        <f>[4]t_aea_n2o!H9</f>
        <v>13841.190670431</v>
      </c>
      <c r="J4" s="25">
        <f>[4]t_aea_n2o!I9</f>
        <v>13590.839332574</v>
      </c>
      <c r="K4" s="25">
        <f>[4]t_aea_n2o!J9</f>
        <v>13032.613404132</v>
      </c>
      <c r="L4" s="25">
        <f>[4]t_aea_n2o!K9</f>
        <v>13682.186699620999</v>
      </c>
      <c r="M4" s="25">
        <f>[4]t_aea_n2o!L9</f>
        <v>13160.89267107</v>
      </c>
      <c r="N4" s="25">
        <f>[4]t_aea_n2o!M9</f>
        <v>13395.711013218001</v>
      </c>
      <c r="O4" s="25">
        <f>[4]t_aea_n2o!N9</f>
        <v>13226.587850927999</v>
      </c>
      <c r="P4" s="25">
        <f>[4]t_aea_n2o!O9</f>
        <v>13101.931365454</v>
      </c>
      <c r="Q4" s="25">
        <f>[4]t_aea_n2o!P9</f>
        <v>12454.425015694</v>
      </c>
    </row>
    <row r="5" spans="1:17" ht="15" customHeight="1" x14ac:dyDescent="0.3">
      <c r="A5" s="6" t="s">
        <v>3</v>
      </c>
      <c r="B5" s="6" t="s">
        <v>4</v>
      </c>
      <c r="C5" s="25">
        <f>[4]t_aea_n2o!B10</f>
        <v>1.094833336</v>
      </c>
      <c r="D5" s="25">
        <f>[4]t_aea_n2o!C10</f>
        <v>1.1219834630000001</v>
      </c>
      <c r="E5" s="25">
        <f>[4]t_aea_n2o!D10</f>
        <v>1.1941871850000001</v>
      </c>
      <c r="F5" s="25">
        <f>[4]t_aea_n2o!E10</f>
        <v>1.290154649</v>
      </c>
      <c r="G5" s="25">
        <f>[4]t_aea_n2o!F10</f>
        <v>1.3010384909999999</v>
      </c>
      <c r="H5" s="25">
        <f>[4]t_aea_n2o!G10</f>
        <v>1.343251728</v>
      </c>
      <c r="I5" s="25">
        <f>[4]t_aea_n2o!H10</f>
        <v>1.380137197</v>
      </c>
      <c r="J5" s="25">
        <f>[4]t_aea_n2o!I10</f>
        <v>1.429461683</v>
      </c>
      <c r="K5" s="25">
        <f>[4]t_aea_n2o!J10</f>
        <v>1.4058949670000001</v>
      </c>
      <c r="L5" s="25">
        <f>[4]t_aea_n2o!K10</f>
        <v>1.3360538070000001</v>
      </c>
      <c r="M5" s="25">
        <f>[4]t_aea_n2o!L10</f>
        <v>1.581512805</v>
      </c>
      <c r="N5" s="25">
        <f>[4]t_aea_n2o!M10</f>
        <v>1.6371689709999999</v>
      </c>
      <c r="O5" s="25">
        <f>[4]t_aea_n2o!N10</f>
        <v>1.5814892679999999</v>
      </c>
      <c r="P5" s="25">
        <f>[4]t_aea_n2o!O10</f>
        <v>1.8714121560000001</v>
      </c>
      <c r="Q5" s="25">
        <f>[4]t_aea_n2o!P10</f>
        <v>1.8004779289999999</v>
      </c>
    </row>
    <row r="6" spans="1:17" ht="15" customHeight="1" x14ac:dyDescent="0.3">
      <c r="A6" s="6" t="s">
        <v>5</v>
      </c>
      <c r="B6" s="6" t="s">
        <v>6</v>
      </c>
      <c r="C6" s="25">
        <f>[4]t_aea_n2o!B11</f>
        <v>1.720498592</v>
      </c>
      <c r="D6" s="25">
        <f>[4]t_aea_n2o!C11</f>
        <v>1.3398525640000001</v>
      </c>
      <c r="E6" s="25">
        <f>[4]t_aea_n2o!D11</f>
        <v>1.438011624</v>
      </c>
      <c r="F6" s="25">
        <f>[4]t_aea_n2o!E11</f>
        <v>1.1949234399999999</v>
      </c>
      <c r="G6" s="25">
        <f>[4]t_aea_n2o!F11</f>
        <v>1.1859307240000001</v>
      </c>
      <c r="H6" s="25">
        <f>[4]t_aea_n2o!G11</f>
        <v>1.1267706770000001</v>
      </c>
      <c r="I6" s="25">
        <f>[4]t_aea_n2o!H11</f>
        <v>1.123474965</v>
      </c>
      <c r="J6" s="25">
        <f>[4]t_aea_n2o!I11</f>
        <v>1.113363774</v>
      </c>
      <c r="K6" s="25">
        <f>[4]t_aea_n2o!J11</f>
        <v>1.083170384</v>
      </c>
      <c r="L6" s="25">
        <f>[4]t_aea_n2o!K11</f>
        <v>1.054093357</v>
      </c>
      <c r="M6" s="25">
        <f>[4]t_aea_n2o!L11</f>
        <v>1.192300168</v>
      </c>
      <c r="N6" s="25">
        <f>[4]t_aea_n2o!M11</f>
        <v>1.0981151469999999</v>
      </c>
      <c r="O6" s="25">
        <f>[4]t_aea_n2o!N11</f>
        <v>1.1197304640000001</v>
      </c>
      <c r="P6" s="25">
        <f>[4]t_aea_n2o!O11</f>
        <v>1.1231196569999999</v>
      </c>
      <c r="Q6" s="25">
        <f>[4]t_aea_n2o!P11</f>
        <v>1.1161747319999999</v>
      </c>
    </row>
    <row r="7" spans="1:17" ht="15" customHeight="1" x14ac:dyDescent="0.3">
      <c r="A7" s="6" t="s">
        <v>7</v>
      </c>
      <c r="B7" s="6" t="s">
        <v>147</v>
      </c>
      <c r="C7" s="25">
        <f>[4]t_aea_n2o!B12</f>
        <v>28.615702564999999</v>
      </c>
      <c r="D7" s="25">
        <f>[4]t_aea_n2o!C12</f>
        <v>19.973779552</v>
      </c>
      <c r="E7" s="25">
        <f>[4]t_aea_n2o!D12</f>
        <v>31.562560558000001</v>
      </c>
      <c r="F7" s="25">
        <f>[4]t_aea_n2o!E12</f>
        <v>36.783324051999998</v>
      </c>
      <c r="G7" s="25">
        <f>[4]t_aea_n2o!F12</f>
        <v>29.361326779999999</v>
      </c>
      <c r="H7" s="25">
        <f>[4]t_aea_n2o!G12</f>
        <v>20.5243149</v>
      </c>
      <c r="I7" s="25">
        <f>[4]t_aea_n2o!H12</f>
        <v>21.897782314000001</v>
      </c>
      <c r="J7" s="25">
        <f>[4]t_aea_n2o!I12</f>
        <v>16.894051588</v>
      </c>
      <c r="K7" s="25">
        <f>[4]t_aea_n2o!J12</f>
        <v>17.273806119</v>
      </c>
      <c r="L7" s="25">
        <f>[4]t_aea_n2o!K12</f>
        <v>18.057619625000001</v>
      </c>
      <c r="M7" s="25">
        <f>[4]t_aea_n2o!L12</f>
        <v>18.616001691000001</v>
      </c>
      <c r="N7" s="25">
        <f>[4]t_aea_n2o!M12</f>
        <v>22.406088694000001</v>
      </c>
      <c r="O7" s="25">
        <f>[4]t_aea_n2o!N12</f>
        <v>21.979502682</v>
      </c>
      <c r="P7" s="25">
        <f>[4]t_aea_n2o!O12</f>
        <v>28.340738245000001</v>
      </c>
      <c r="Q7" s="25">
        <f>[4]t_aea_n2o!P12</f>
        <v>26.545027161</v>
      </c>
    </row>
    <row r="8" spans="1:17" ht="15" customHeight="1" x14ac:dyDescent="0.3">
      <c r="A8" s="6" t="s">
        <v>8</v>
      </c>
      <c r="B8" s="6" t="s">
        <v>9</v>
      </c>
      <c r="C8" s="25">
        <f>[4]t_aea_n2o!B13</f>
        <v>7140.2919001199998</v>
      </c>
      <c r="D8" s="25">
        <f>[4]t_aea_n2o!C13</f>
        <v>7193.1972232790004</v>
      </c>
      <c r="E8" s="25">
        <f>[4]t_aea_n2o!D13</f>
        <v>9097.5676682989997</v>
      </c>
      <c r="F8" s="25">
        <f>[4]t_aea_n2o!E13</f>
        <v>5229.5419398189997</v>
      </c>
      <c r="G8" s="25">
        <f>[4]t_aea_n2o!F13</f>
        <v>5498.9719553960003</v>
      </c>
      <c r="H8" s="25">
        <f>[4]t_aea_n2o!G13</f>
        <v>4809.6230534309998</v>
      </c>
      <c r="I8" s="25">
        <f>[4]t_aea_n2o!H13</f>
        <v>4553.0986787740003</v>
      </c>
      <c r="J8" s="25">
        <f>[4]t_aea_n2o!I13</f>
        <v>4155.5501384409999</v>
      </c>
      <c r="K8" s="25">
        <f>[4]t_aea_n2o!J13</f>
        <v>3852.7173053430001</v>
      </c>
      <c r="L8" s="25">
        <f>[4]t_aea_n2o!K13</f>
        <v>3873.5340245379998</v>
      </c>
      <c r="M8" s="25">
        <f>[4]t_aea_n2o!L13</f>
        <v>3575.148750891</v>
      </c>
      <c r="N8" s="25">
        <f>[4]t_aea_n2o!M13</f>
        <v>3098.3392879309999</v>
      </c>
      <c r="O8" s="25">
        <f>[4]t_aea_n2o!N13</f>
        <v>2880.0701569550001</v>
      </c>
      <c r="P8" s="25">
        <f>[4]t_aea_n2o!O13</f>
        <v>2757.202743369</v>
      </c>
      <c r="Q8" s="25">
        <f>[4]t_aea_n2o!P13</f>
        <v>2434.0953620119999</v>
      </c>
    </row>
    <row r="9" spans="1:17" ht="15" customHeight="1" x14ac:dyDescent="0.3">
      <c r="A9" s="7" t="s">
        <v>10</v>
      </c>
      <c r="B9" s="6" t="s">
        <v>11</v>
      </c>
      <c r="C9" s="25">
        <f>[4]t_aea_n2o!B14</f>
        <v>18.982151526999999</v>
      </c>
      <c r="D9" s="25">
        <f>[4]t_aea_n2o!C14</f>
        <v>19.645343374999999</v>
      </c>
      <c r="E9" s="25">
        <f>[4]t_aea_n2o!D14</f>
        <v>22.682940879</v>
      </c>
      <c r="F9" s="25">
        <f>[4]t_aea_n2o!E14</f>
        <v>20.948789796</v>
      </c>
      <c r="G9" s="25">
        <f>[4]t_aea_n2o!F14</f>
        <v>21.144491101</v>
      </c>
      <c r="H9" s="25">
        <f>[4]t_aea_n2o!G14</f>
        <v>23.075485983</v>
      </c>
      <c r="I9" s="25">
        <f>[4]t_aea_n2o!H14</f>
        <v>22.949314786999999</v>
      </c>
      <c r="J9" s="25">
        <f>[4]t_aea_n2o!I14</f>
        <v>21.854793697000002</v>
      </c>
      <c r="K9" s="25">
        <f>[4]t_aea_n2o!J14</f>
        <v>18.095044571999999</v>
      </c>
      <c r="L9" s="25">
        <f>[4]t_aea_n2o!K14</f>
        <v>20.211055567999999</v>
      </c>
      <c r="M9" s="25">
        <f>[4]t_aea_n2o!L14</f>
        <v>20.085697424999999</v>
      </c>
      <c r="N9" s="25">
        <f>[4]t_aea_n2o!M14</f>
        <v>20.093594314000001</v>
      </c>
      <c r="O9" s="25">
        <f>[4]t_aea_n2o!N14</f>
        <v>18.618842594</v>
      </c>
      <c r="P9" s="25">
        <f>[4]t_aea_n2o!O14</f>
        <v>23.925323793</v>
      </c>
      <c r="Q9" s="25">
        <f>[4]t_aea_n2o!P14</f>
        <v>19.540881319</v>
      </c>
    </row>
    <row r="10" spans="1:17" ht="15" customHeight="1" x14ac:dyDescent="0.3">
      <c r="A10" s="7" t="s">
        <v>12</v>
      </c>
      <c r="B10" s="6" t="s">
        <v>13</v>
      </c>
      <c r="C10" s="25">
        <f>[4]t_aea_n2o!B15</f>
        <v>1.7546854300000001</v>
      </c>
      <c r="D10" s="25">
        <f>[4]t_aea_n2o!C15</f>
        <v>1.609077833</v>
      </c>
      <c r="E10" s="25">
        <f>[4]t_aea_n2o!D15</f>
        <v>1.632322609</v>
      </c>
      <c r="F10" s="25">
        <f>[4]t_aea_n2o!E15</f>
        <v>1.644822274</v>
      </c>
      <c r="G10" s="25">
        <f>[4]t_aea_n2o!F15</f>
        <v>1.5675214909999999</v>
      </c>
      <c r="H10" s="25">
        <f>[4]t_aea_n2o!G15</f>
        <v>1.628897134</v>
      </c>
      <c r="I10" s="25">
        <f>[4]t_aea_n2o!H15</f>
        <v>1.5232764249999999</v>
      </c>
      <c r="J10" s="25">
        <f>[4]t_aea_n2o!I15</f>
        <v>1.385130432</v>
      </c>
      <c r="K10" s="25">
        <f>[4]t_aea_n2o!J15</f>
        <v>1.2911147839999999</v>
      </c>
      <c r="L10" s="25">
        <f>[4]t_aea_n2o!K15</f>
        <v>1.279135806</v>
      </c>
      <c r="M10" s="25">
        <f>[4]t_aea_n2o!L15</f>
        <v>1.30349472</v>
      </c>
      <c r="N10" s="25">
        <f>[4]t_aea_n2o!M15</f>
        <v>1.1777568469999999</v>
      </c>
      <c r="O10" s="25">
        <f>[4]t_aea_n2o!N15</f>
        <v>0.97337821800000002</v>
      </c>
      <c r="P10" s="25">
        <f>[4]t_aea_n2o!O15</f>
        <v>0.96450050300000001</v>
      </c>
      <c r="Q10" s="25">
        <f>[4]t_aea_n2o!P15</f>
        <v>0.85440981999999999</v>
      </c>
    </row>
    <row r="11" spans="1:17" ht="15" customHeight="1" x14ac:dyDescent="0.3">
      <c r="A11" s="7" t="s">
        <v>14</v>
      </c>
      <c r="B11" s="6"/>
      <c r="C11" s="25">
        <f>[4]t_aea_n2o!B16</f>
        <v>30.66681985</v>
      </c>
      <c r="D11" s="25">
        <f>[4]t_aea_n2o!C16</f>
        <v>31.113540319999998</v>
      </c>
      <c r="E11" s="25">
        <f>[4]t_aea_n2o!D16</f>
        <v>38.728513601000003</v>
      </c>
      <c r="F11" s="25">
        <f>[4]t_aea_n2o!E16</f>
        <v>35.172366592000003</v>
      </c>
      <c r="G11" s="25">
        <f>[4]t_aea_n2o!F16</f>
        <v>33.073032924000003</v>
      </c>
      <c r="H11" s="25">
        <f>[4]t_aea_n2o!G16</f>
        <v>37.246227435999998</v>
      </c>
      <c r="I11" s="25">
        <f>[4]t_aea_n2o!H16</f>
        <v>39.585866295000002</v>
      </c>
      <c r="J11" s="25">
        <f>[4]t_aea_n2o!I16</f>
        <v>38.613958848000003</v>
      </c>
      <c r="K11" s="25">
        <f>[4]t_aea_n2o!J16</f>
        <v>35.727674852</v>
      </c>
      <c r="L11" s="25">
        <f>[4]t_aea_n2o!K16</f>
        <v>36.208619587999998</v>
      </c>
      <c r="M11" s="25">
        <f>[4]t_aea_n2o!L16</f>
        <v>38.905291609999999</v>
      </c>
      <c r="N11" s="25">
        <f>[4]t_aea_n2o!M16</f>
        <v>35.415720047000001</v>
      </c>
      <c r="O11" s="25">
        <f>[4]t_aea_n2o!N16</f>
        <v>33.624561427000003</v>
      </c>
      <c r="P11" s="25">
        <f>[4]t_aea_n2o!O16</f>
        <v>36.197214439</v>
      </c>
      <c r="Q11" s="25">
        <f>[4]t_aea_n2o!P16</f>
        <v>36.037792994999997</v>
      </c>
    </row>
    <row r="12" spans="1:17" ht="15" customHeight="1" x14ac:dyDescent="0.3">
      <c r="A12" s="6" t="s">
        <v>15</v>
      </c>
      <c r="B12" s="6" t="s">
        <v>16</v>
      </c>
      <c r="C12" s="25">
        <f>[4]t_aea_n2o!B17</f>
        <v>2.8548524319999999</v>
      </c>
      <c r="D12" s="25">
        <f>[4]t_aea_n2o!C17</f>
        <v>2.2306741109999999</v>
      </c>
      <c r="E12" s="25">
        <f>[4]t_aea_n2o!D17</f>
        <v>3.063856151</v>
      </c>
      <c r="F12" s="25">
        <f>[4]t_aea_n2o!E17</f>
        <v>3.26742065</v>
      </c>
      <c r="G12" s="25">
        <f>[4]t_aea_n2o!F17</f>
        <v>2.8646205619999998</v>
      </c>
      <c r="H12" s="25">
        <f>[4]t_aea_n2o!G17</f>
        <v>2.7792243160000001</v>
      </c>
      <c r="I12" s="25">
        <f>[4]t_aea_n2o!H17</f>
        <v>2.7951350110000002</v>
      </c>
      <c r="J12" s="25">
        <f>[4]t_aea_n2o!I17</f>
        <v>2.7566461160000002</v>
      </c>
      <c r="K12" s="25">
        <f>[4]t_aea_n2o!J17</f>
        <v>2.8969961479999999</v>
      </c>
      <c r="L12" s="25">
        <f>[4]t_aea_n2o!K17</f>
        <v>2.902112577</v>
      </c>
      <c r="M12" s="25">
        <f>[4]t_aea_n2o!L17</f>
        <v>3.1201131850000001</v>
      </c>
      <c r="N12" s="25">
        <f>[4]t_aea_n2o!M17</f>
        <v>2.8588048599999998</v>
      </c>
      <c r="O12" s="25">
        <f>[4]t_aea_n2o!N17</f>
        <v>3.5794374360000001</v>
      </c>
      <c r="P12" s="25">
        <f>[4]t_aea_n2o!O17</f>
        <v>2.3850427179999998</v>
      </c>
      <c r="Q12" s="25">
        <f>[4]t_aea_n2o!P17</f>
        <v>3.1979103680000001</v>
      </c>
    </row>
    <row r="13" spans="1:17" ht="15" customHeight="1" x14ac:dyDescent="0.3">
      <c r="A13" s="6" t="s">
        <v>17</v>
      </c>
      <c r="B13" s="6" t="s">
        <v>186</v>
      </c>
      <c r="C13" s="25">
        <f>[4]t_aea_n2o!B18</f>
        <v>25.114042369</v>
      </c>
      <c r="D13" s="25">
        <f>[4]t_aea_n2o!C18</f>
        <v>25.977658029000001</v>
      </c>
      <c r="E13" s="25">
        <f>[4]t_aea_n2o!D18</f>
        <v>29.757429685000002</v>
      </c>
      <c r="F13" s="25">
        <f>[4]t_aea_n2o!E18</f>
        <v>26.758978820999999</v>
      </c>
      <c r="G13" s="25">
        <f>[4]t_aea_n2o!F18</f>
        <v>25.815322507000001</v>
      </c>
      <c r="H13" s="25">
        <f>[4]t_aea_n2o!G18</f>
        <v>30.575353363000001</v>
      </c>
      <c r="I13" s="25">
        <f>[4]t_aea_n2o!H18</f>
        <v>31.760975560999999</v>
      </c>
      <c r="J13" s="25">
        <f>[4]t_aea_n2o!I18</f>
        <v>30.515735198000002</v>
      </c>
      <c r="K13" s="25">
        <f>[4]t_aea_n2o!J18</f>
        <v>28.060923087999999</v>
      </c>
      <c r="L13" s="25">
        <f>[4]t_aea_n2o!K18</f>
        <v>28.602790336999998</v>
      </c>
      <c r="M13" s="25">
        <f>[4]t_aea_n2o!L18</f>
        <v>31.212979393000001</v>
      </c>
      <c r="N13" s="25">
        <f>[4]t_aea_n2o!M18</f>
        <v>28.167919434000002</v>
      </c>
      <c r="O13" s="25">
        <f>[4]t_aea_n2o!N18</f>
        <v>25.809135430000001</v>
      </c>
      <c r="P13" s="25">
        <f>[4]t_aea_n2o!O18</f>
        <v>29.580880620999999</v>
      </c>
      <c r="Q13" s="25">
        <f>[4]t_aea_n2o!P18</f>
        <v>28.190568073000001</v>
      </c>
    </row>
    <row r="14" spans="1:17" ht="15" customHeight="1" x14ac:dyDescent="0.3">
      <c r="A14" s="6" t="s">
        <v>18</v>
      </c>
      <c r="B14" s="6" t="s">
        <v>187</v>
      </c>
      <c r="C14" s="25">
        <f>[4]t_aea_n2o!B19</f>
        <v>2.6979250480000001</v>
      </c>
      <c r="D14" s="25">
        <f>[4]t_aea_n2o!C19</f>
        <v>2.9052081799999998</v>
      </c>
      <c r="E14" s="25">
        <f>[4]t_aea_n2o!D19</f>
        <v>5.907227765</v>
      </c>
      <c r="F14" s="25">
        <f>[4]t_aea_n2o!E19</f>
        <v>5.1459671220000001</v>
      </c>
      <c r="G14" s="25">
        <f>[4]t_aea_n2o!F19</f>
        <v>4.3930898550000004</v>
      </c>
      <c r="H14" s="25">
        <f>[4]t_aea_n2o!G19</f>
        <v>3.8916497570000002</v>
      </c>
      <c r="I14" s="25">
        <f>[4]t_aea_n2o!H19</f>
        <v>5.0297557240000001</v>
      </c>
      <c r="J14" s="25">
        <f>[4]t_aea_n2o!I19</f>
        <v>5.3415775339999998</v>
      </c>
      <c r="K14" s="25">
        <f>[4]t_aea_n2o!J19</f>
        <v>4.7697556160000003</v>
      </c>
      <c r="L14" s="25">
        <f>[4]t_aea_n2o!K19</f>
        <v>4.7037166749999999</v>
      </c>
      <c r="M14" s="25">
        <f>[4]t_aea_n2o!L19</f>
        <v>4.5721990320000003</v>
      </c>
      <c r="N14" s="25">
        <f>[4]t_aea_n2o!M19</f>
        <v>4.3889957529999997</v>
      </c>
      <c r="O14" s="25">
        <f>[4]t_aea_n2o!N19</f>
        <v>4.2359885610000001</v>
      </c>
      <c r="P14" s="25">
        <f>[4]t_aea_n2o!O19</f>
        <v>4.2312911010000001</v>
      </c>
      <c r="Q14" s="25">
        <f>[4]t_aea_n2o!P19</f>
        <v>4.649314554</v>
      </c>
    </row>
    <row r="15" spans="1:17" ht="15" customHeight="1" x14ac:dyDescent="0.3">
      <c r="A15" s="7" t="s">
        <v>19</v>
      </c>
      <c r="B15" s="6" t="s">
        <v>188</v>
      </c>
      <c r="C15" s="25">
        <f>[4]t_aea_n2o!B20</f>
        <v>166.37723123200001</v>
      </c>
      <c r="D15" s="25">
        <f>[4]t_aea_n2o!C20</f>
        <v>303.45647183300002</v>
      </c>
      <c r="E15" s="25">
        <f>[4]t_aea_n2o!D20</f>
        <v>247.15370840099999</v>
      </c>
      <c r="F15" s="25">
        <f>[4]t_aea_n2o!E20</f>
        <v>243.029293056</v>
      </c>
      <c r="G15" s="25">
        <f>[4]t_aea_n2o!F20</f>
        <v>223.948259428</v>
      </c>
      <c r="H15" s="25">
        <f>[4]t_aea_n2o!G20</f>
        <v>243.80629764400001</v>
      </c>
      <c r="I15" s="25">
        <f>[4]t_aea_n2o!H20</f>
        <v>265.04814027899999</v>
      </c>
      <c r="J15" s="25">
        <f>[4]t_aea_n2o!I20</f>
        <v>238.64444905100001</v>
      </c>
      <c r="K15" s="25">
        <f>[4]t_aea_n2o!J20</f>
        <v>236.29674986800001</v>
      </c>
      <c r="L15" s="25">
        <f>[4]t_aea_n2o!K20</f>
        <v>256.83170643800003</v>
      </c>
      <c r="M15" s="25">
        <f>[4]t_aea_n2o!L20</f>
        <v>259.07918246399998</v>
      </c>
      <c r="N15" s="25">
        <f>[4]t_aea_n2o!M20</f>
        <v>285.96480578400002</v>
      </c>
      <c r="O15" s="25">
        <f>[4]t_aea_n2o!N20</f>
        <v>190.81580653099999</v>
      </c>
      <c r="P15" s="25">
        <f>[4]t_aea_n2o!O20</f>
        <v>156.746522605</v>
      </c>
      <c r="Q15" s="25">
        <f>[4]t_aea_n2o!P20</f>
        <v>130.39972095600001</v>
      </c>
    </row>
    <row r="16" spans="1:17" ht="15" customHeight="1" x14ac:dyDescent="0.3">
      <c r="A16" s="7" t="s">
        <v>20</v>
      </c>
      <c r="B16" s="6" t="s">
        <v>189</v>
      </c>
      <c r="C16" s="25">
        <f>[4]t_aea_n2o!B21</f>
        <v>6251.8835794590004</v>
      </c>
      <c r="D16" s="25">
        <f>[4]t_aea_n2o!C21</f>
        <v>6612.8524215719999</v>
      </c>
      <c r="E16" s="25">
        <f>[4]t_aea_n2o!D21</f>
        <v>8454.0328646819999</v>
      </c>
      <c r="F16" s="25">
        <f>[4]t_aea_n2o!E21</f>
        <v>4602.6127991249996</v>
      </c>
      <c r="G16" s="25">
        <f>[4]t_aea_n2o!F21</f>
        <v>4775.5935423809997</v>
      </c>
      <c r="H16" s="25">
        <f>[4]t_aea_n2o!G21</f>
        <v>4295.9426841650002</v>
      </c>
      <c r="I16" s="25">
        <f>[4]t_aea_n2o!H21</f>
        <v>3987.290956883</v>
      </c>
      <c r="J16" s="25">
        <f>[4]t_aea_n2o!I21</f>
        <v>3355.3034359170001</v>
      </c>
      <c r="K16" s="25">
        <f>[4]t_aea_n2o!J21</f>
        <v>3431.53404168</v>
      </c>
      <c r="L16" s="25">
        <f>[4]t_aea_n2o!K21</f>
        <v>3427.3610306780001</v>
      </c>
      <c r="M16" s="25">
        <f>[4]t_aea_n2o!L21</f>
        <v>2824.5554490909999</v>
      </c>
      <c r="N16" s="25">
        <f>[4]t_aea_n2o!M21</f>
        <v>2602.9836314969998</v>
      </c>
      <c r="O16" s="25">
        <f>[4]t_aea_n2o!N21</f>
        <v>2495.4241373039999</v>
      </c>
      <c r="P16" s="25">
        <f>[4]t_aea_n2o!O21</f>
        <v>2353.3765150129998</v>
      </c>
      <c r="Q16" s="25">
        <f>[4]t_aea_n2o!P21</f>
        <v>2032.6410461630001</v>
      </c>
    </row>
    <row r="17" spans="1:17" ht="15" customHeight="1" x14ac:dyDescent="0.3">
      <c r="A17" s="7" t="s">
        <v>21</v>
      </c>
      <c r="B17" s="6" t="s">
        <v>190</v>
      </c>
      <c r="C17" s="25">
        <f>[4]t_aea_n2o!B22</f>
        <v>7.8135080349999999</v>
      </c>
      <c r="D17" s="25">
        <f>[4]t_aea_n2o!C22</f>
        <v>6.1699553600000003</v>
      </c>
      <c r="E17" s="25">
        <f>[4]t_aea_n2o!D22</f>
        <v>8.9601475940000004</v>
      </c>
      <c r="F17" s="25">
        <f>[4]t_aea_n2o!E22</f>
        <v>4.6455520720000001</v>
      </c>
      <c r="G17" s="25">
        <f>[4]t_aea_n2o!F22</f>
        <v>5.460727501</v>
      </c>
      <c r="H17" s="25">
        <f>[4]t_aea_n2o!G22</f>
        <v>4.9831144470000002</v>
      </c>
      <c r="I17" s="25">
        <f>[4]t_aea_n2o!H22</f>
        <v>3.7329449750000001</v>
      </c>
      <c r="J17" s="25">
        <f>[4]t_aea_n2o!I22</f>
        <v>3.0952635289999999</v>
      </c>
      <c r="K17" s="25">
        <f>[4]t_aea_n2o!J22</f>
        <v>2.6868782879999999</v>
      </c>
      <c r="L17" s="25">
        <f>[4]t_aea_n2o!K22</f>
        <v>2.304383691</v>
      </c>
      <c r="M17" s="25">
        <f>[4]t_aea_n2o!L22</f>
        <v>2.9746368900000002</v>
      </c>
      <c r="N17" s="25">
        <f>[4]t_aea_n2o!M22</f>
        <v>2.6906570890000001</v>
      </c>
      <c r="O17" s="25">
        <f>[4]t_aea_n2o!N22</f>
        <v>3.0179107699999999</v>
      </c>
      <c r="P17" s="25">
        <f>[4]t_aea_n2o!O22</f>
        <v>2.5896000780000001</v>
      </c>
      <c r="Q17" s="25">
        <f>[4]t_aea_n2o!P22</f>
        <v>3.9988093330000001</v>
      </c>
    </row>
    <row r="18" spans="1:17" ht="15" customHeight="1" x14ac:dyDescent="0.3">
      <c r="A18" s="7" t="s">
        <v>22</v>
      </c>
      <c r="B18" s="6"/>
      <c r="C18" s="25">
        <f>[4]t_aea_n2o!B23</f>
        <v>151.45166241499999</v>
      </c>
      <c r="D18" s="25">
        <f>[4]t_aea_n2o!C23</f>
        <v>102.836601452</v>
      </c>
      <c r="E18" s="25">
        <f>[4]t_aea_n2o!D23</f>
        <v>158.12392226599999</v>
      </c>
      <c r="F18" s="25">
        <f>[4]t_aea_n2o!E23</f>
        <v>164.55218516799999</v>
      </c>
      <c r="G18" s="25">
        <f>[4]t_aea_n2o!F23</f>
        <v>128.267065941</v>
      </c>
      <c r="H18" s="25">
        <f>[4]t_aea_n2o!G23</f>
        <v>97.554892135000003</v>
      </c>
      <c r="I18" s="25">
        <f>[4]t_aea_n2o!H23</f>
        <v>108.10976734</v>
      </c>
      <c r="J18" s="25">
        <f>[4]t_aea_n2o!I23</f>
        <v>114.20957790999999</v>
      </c>
      <c r="K18" s="25">
        <f>[4]t_aea_n2o!J23</f>
        <v>105.788149277</v>
      </c>
      <c r="L18" s="25">
        <f>[4]t_aea_n2o!K23</f>
        <v>102.927494911</v>
      </c>
      <c r="M18" s="25">
        <f>[4]t_aea_n2o!L23</f>
        <v>109.758559335</v>
      </c>
      <c r="N18" s="25">
        <f>[4]t_aea_n2o!M23</f>
        <v>129.047686551</v>
      </c>
      <c r="O18" s="25">
        <f>[4]t_aea_n2o!N23</f>
        <v>117.78259287100001</v>
      </c>
      <c r="P18" s="25">
        <f>[4]t_aea_n2o!O23</f>
        <v>164.92065698299999</v>
      </c>
      <c r="Q18" s="25">
        <f>[4]t_aea_n2o!P23</f>
        <v>172.11781765200001</v>
      </c>
    </row>
    <row r="19" spans="1:17" ht="15" customHeight="1" x14ac:dyDescent="0.3">
      <c r="A19" s="6" t="s">
        <v>23</v>
      </c>
      <c r="B19" s="6" t="s">
        <v>191</v>
      </c>
      <c r="C19" s="25">
        <f>[4]t_aea_n2o!B24</f>
        <v>3.766401069</v>
      </c>
      <c r="D19" s="25">
        <f>[4]t_aea_n2o!C24</f>
        <v>2.8917176769999999</v>
      </c>
      <c r="E19" s="25">
        <f>[4]t_aea_n2o!D24</f>
        <v>3.8461621529999999</v>
      </c>
      <c r="F19" s="25">
        <f>[4]t_aea_n2o!E24</f>
        <v>3.94587558</v>
      </c>
      <c r="G19" s="25">
        <f>[4]t_aea_n2o!F24</f>
        <v>3.4959314620000002</v>
      </c>
      <c r="H19" s="25">
        <f>[4]t_aea_n2o!G24</f>
        <v>3.2342850140000001</v>
      </c>
      <c r="I19" s="25">
        <f>[4]t_aea_n2o!H24</f>
        <v>3.0708951820000001</v>
      </c>
      <c r="J19" s="25">
        <f>[4]t_aea_n2o!I24</f>
        <v>2.9716205840000001</v>
      </c>
      <c r="K19" s="25">
        <f>[4]t_aea_n2o!J24</f>
        <v>3.2975516269999998</v>
      </c>
      <c r="L19" s="25">
        <f>[4]t_aea_n2o!K24</f>
        <v>3.192323273</v>
      </c>
      <c r="M19" s="25">
        <f>[4]t_aea_n2o!L24</f>
        <v>3.3118285190000001</v>
      </c>
      <c r="N19" s="25">
        <f>[4]t_aea_n2o!M24</f>
        <v>3.0782291800000001</v>
      </c>
      <c r="O19" s="25">
        <f>[4]t_aea_n2o!N24</f>
        <v>3.9822111260000002</v>
      </c>
      <c r="P19" s="25">
        <f>[4]t_aea_n2o!O24</f>
        <v>2.4906132520000002</v>
      </c>
      <c r="Q19" s="25">
        <f>[4]t_aea_n2o!P24</f>
        <v>3.2972415740000001</v>
      </c>
    </row>
    <row r="20" spans="1:17" ht="15" customHeight="1" x14ac:dyDescent="0.3">
      <c r="A20" s="6" t="s">
        <v>24</v>
      </c>
      <c r="B20" s="6" t="s">
        <v>25</v>
      </c>
      <c r="C20" s="25">
        <f>[4]t_aea_n2o!B25</f>
        <v>147.685261346</v>
      </c>
      <c r="D20" s="25">
        <f>[4]t_aea_n2o!C25</f>
        <v>99.944883775999998</v>
      </c>
      <c r="E20" s="25">
        <f>[4]t_aea_n2o!D25</f>
        <v>154.277760113</v>
      </c>
      <c r="F20" s="25">
        <f>[4]t_aea_n2o!E25</f>
        <v>160.60630958799999</v>
      </c>
      <c r="G20" s="25">
        <f>[4]t_aea_n2o!F25</f>
        <v>124.77113448</v>
      </c>
      <c r="H20" s="25">
        <f>[4]t_aea_n2o!G25</f>
        <v>94.320607121999998</v>
      </c>
      <c r="I20" s="25">
        <f>[4]t_aea_n2o!H25</f>
        <v>105.038872157</v>
      </c>
      <c r="J20" s="25">
        <f>[4]t_aea_n2o!I25</f>
        <v>111.237957326</v>
      </c>
      <c r="K20" s="25">
        <f>[4]t_aea_n2o!J25</f>
        <v>102.49059765</v>
      </c>
      <c r="L20" s="25">
        <f>[4]t_aea_n2o!K25</f>
        <v>99.735171639000001</v>
      </c>
      <c r="M20" s="25">
        <f>[4]t_aea_n2o!L25</f>
        <v>106.446730816</v>
      </c>
      <c r="N20" s="25">
        <f>[4]t_aea_n2o!M25</f>
        <v>125.96945737</v>
      </c>
      <c r="O20" s="25">
        <f>[4]t_aea_n2o!N25</f>
        <v>113.800381745</v>
      </c>
      <c r="P20" s="25">
        <f>[4]t_aea_n2o!O25</f>
        <v>162.43004373100001</v>
      </c>
      <c r="Q20" s="25">
        <f>[4]t_aea_n2o!P25</f>
        <v>168.82057607799999</v>
      </c>
    </row>
    <row r="21" spans="1:17" ht="15" customHeight="1" x14ac:dyDescent="0.3">
      <c r="A21" s="7" t="s">
        <v>26</v>
      </c>
      <c r="B21" s="6"/>
      <c r="C21" s="25">
        <f>[4]t_aea_n2o!B26</f>
        <v>499.39997301300002</v>
      </c>
      <c r="D21" s="25">
        <f>[4]t_aea_n2o!C26</f>
        <v>104.926764152</v>
      </c>
      <c r="E21" s="25">
        <f>[4]t_aea_n2o!D26</f>
        <v>153.62537516</v>
      </c>
      <c r="F21" s="25">
        <f>[4]t_aea_n2o!E26</f>
        <v>145.19574369399999</v>
      </c>
      <c r="G21" s="25">
        <f>[4]t_aea_n2o!F26</f>
        <v>298.67884224599999</v>
      </c>
      <c r="H21" s="25">
        <f>[4]t_aea_n2o!G26</f>
        <v>94.329874918000002</v>
      </c>
      <c r="I21" s="25">
        <f>[4]t_aea_n2o!H26</f>
        <v>114.61281153100001</v>
      </c>
      <c r="J21" s="25">
        <f>[4]t_aea_n2o!I26</f>
        <v>372.54987973999999</v>
      </c>
      <c r="K21" s="25">
        <f>[4]t_aea_n2o!J26</f>
        <v>11.648666512</v>
      </c>
      <c r="L21" s="25">
        <f>[4]t_aea_n2o!K26</f>
        <v>17.053362197999999</v>
      </c>
      <c r="M21" s="25">
        <f>[4]t_aea_n2o!L26</f>
        <v>308.61865401699998</v>
      </c>
      <c r="N21" s="25">
        <f>[4]t_aea_n2o!M26</f>
        <v>11.521168904</v>
      </c>
      <c r="O21" s="25">
        <f>[4]t_aea_n2o!N26</f>
        <v>10.464080758</v>
      </c>
      <c r="P21" s="25">
        <f>[4]t_aea_n2o!O26</f>
        <v>10.485763153000001</v>
      </c>
      <c r="Q21" s="25">
        <f>[4]t_aea_n2o!P26</f>
        <v>29.386411157000001</v>
      </c>
    </row>
    <row r="22" spans="1:17" ht="15" customHeight="1" x14ac:dyDescent="0.3">
      <c r="A22" s="6" t="s">
        <v>192</v>
      </c>
      <c r="B22" s="6" t="s">
        <v>193</v>
      </c>
      <c r="C22" s="25">
        <f>[4]t_aea_n2o!B27</f>
        <v>493.04367176400001</v>
      </c>
      <c r="D22" s="25">
        <f>[4]t_aea_n2o!C27</f>
        <v>99.629132267000003</v>
      </c>
      <c r="E22" s="25">
        <f>[4]t_aea_n2o!D27</f>
        <v>147.69148465000001</v>
      </c>
      <c r="F22" s="25">
        <f>[4]t_aea_n2o!E27</f>
        <v>139.447220789</v>
      </c>
      <c r="G22" s="25">
        <f>[4]t_aea_n2o!F27</f>
        <v>293.03389334000002</v>
      </c>
      <c r="H22" s="25">
        <f>[4]t_aea_n2o!G27</f>
        <v>88.488930491000005</v>
      </c>
      <c r="I22" s="25">
        <f>[4]t_aea_n2o!H27</f>
        <v>108.989005815</v>
      </c>
      <c r="J22" s="25">
        <f>[4]t_aea_n2o!I27</f>
        <v>367.026065792</v>
      </c>
      <c r="K22" s="25">
        <f>[4]t_aea_n2o!J27</f>
        <v>6.0959560919999998</v>
      </c>
      <c r="L22" s="25">
        <f>[4]t_aea_n2o!K27</f>
        <v>11.587641827000001</v>
      </c>
      <c r="M22" s="25">
        <f>[4]t_aea_n2o!L27</f>
        <v>302.796097218</v>
      </c>
      <c r="N22" s="25">
        <f>[4]t_aea_n2o!M27</f>
        <v>5.9243393070000003</v>
      </c>
      <c r="O22" s="25">
        <f>[4]t_aea_n2o!N27</f>
        <v>5.3440429480000002</v>
      </c>
      <c r="P22" s="25">
        <f>[4]t_aea_n2o!O27</f>
        <v>5.4055384530000001</v>
      </c>
      <c r="Q22" s="25">
        <f>[4]t_aea_n2o!P27</f>
        <v>23.957708591999999</v>
      </c>
    </row>
    <row r="23" spans="1:17" ht="15" customHeight="1" x14ac:dyDescent="0.3">
      <c r="A23" s="6" t="s">
        <v>27</v>
      </c>
      <c r="B23" s="6" t="s">
        <v>194</v>
      </c>
      <c r="C23" s="25">
        <f>[4]t_aea_n2o!B28</f>
        <v>6.3563012490000004</v>
      </c>
      <c r="D23" s="25">
        <f>[4]t_aea_n2o!C28</f>
        <v>5.2976318840000003</v>
      </c>
      <c r="E23" s="25">
        <f>[4]t_aea_n2o!D28</f>
        <v>5.9338905110000004</v>
      </c>
      <c r="F23" s="25">
        <f>[4]t_aea_n2o!E28</f>
        <v>5.7485229039999997</v>
      </c>
      <c r="G23" s="25">
        <f>[4]t_aea_n2o!F28</f>
        <v>5.6449489059999998</v>
      </c>
      <c r="H23" s="25">
        <f>[4]t_aea_n2o!G28</f>
        <v>5.8409444280000002</v>
      </c>
      <c r="I23" s="25">
        <f>[4]t_aea_n2o!H28</f>
        <v>5.6238057169999998</v>
      </c>
      <c r="J23" s="25">
        <f>[4]t_aea_n2o!I28</f>
        <v>5.5238139479999999</v>
      </c>
      <c r="K23" s="25">
        <f>[4]t_aea_n2o!J28</f>
        <v>5.5527104200000004</v>
      </c>
      <c r="L23" s="25">
        <f>[4]t_aea_n2o!K28</f>
        <v>5.4657203709999997</v>
      </c>
      <c r="M23" s="25">
        <f>[4]t_aea_n2o!L28</f>
        <v>5.822556799</v>
      </c>
      <c r="N23" s="25">
        <f>[4]t_aea_n2o!M28</f>
        <v>5.5968295970000002</v>
      </c>
      <c r="O23" s="25">
        <f>[4]t_aea_n2o!N28</f>
        <v>5.1200378100000004</v>
      </c>
      <c r="P23" s="25">
        <f>[4]t_aea_n2o!O28</f>
        <v>5.0802246999999996</v>
      </c>
      <c r="Q23" s="25">
        <f>[4]t_aea_n2o!P28</f>
        <v>5.428702565</v>
      </c>
    </row>
    <row r="24" spans="1:17" ht="15" customHeight="1" x14ac:dyDescent="0.3">
      <c r="A24" s="7" t="s">
        <v>28</v>
      </c>
      <c r="B24" s="6" t="s">
        <v>29</v>
      </c>
      <c r="C24" s="25">
        <f>[4]t_aea_n2o!B29</f>
        <v>0.85502563499999995</v>
      </c>
      <c r="D24" s="25">
        <f>[4]t_aea_n2o!C29</f>
        <v>0.681684713</v>
      </c>
      <c r="E24" s="25">
        <f>[4]t_aea_n2o!D29</f>
        <v>0.80152001500000003</v>
      </c>
      <c r="F24" s="25">
        <f>[4]t_aea_n2o!E29</f>
        <v>0.66565052300000005</v>
      </c>
      <c r="G24" s="25">
        <f>[4]t_aea_n2o!F29</f>
        <v>0.69939812700000004</v>
      </c>
      <c r="H24" s="25">
        <f>[4]t_aea_n2o!G29</f>
        <v>0.60128979999999999</v>
      </c>
      <c r="I24" s="25">
        <f>[4]t_aea_n2o!H29</f>
        <v>0.50961841900000004</v>
      </c>
      <c r="J24" s="25">
        <f>[4]t_aea_n2o!I29</f>
        <v>0.49879729</v>
      </c>
      <c r="K24" s="25">
        <f>[4]t_aea_n2o!J29</f>
        <v>0.46419199100000003</v>
      </c>
      <c r="L24" s="25">
        <f>[4]t_aea_n2o!K29</f>
        <v>0.379940732</v>
      </c>
      <c r="M24" s="25">
        <f>[4]t_aea_n2o!L29</f>
        <v>0.39275686599999998</v>
      </c>
      <c r="N24" s="25">
        <f>[4]t_aea_n2o!M29</f>
        <v>0.32043541599999997</v>
      </c>
      <c r="O24" s="25">
        <f>[4]t_aea_n2o!N29</f>
        <v>0.30052678599999999</v>
      </c>
      <c r="P24" s="25">
        <f>[4]t_aea_n2o!O29</f>
        <v>0.34013472700000003</v>
      </c>
      <c r="Q24" s="25">
        <f>[4]t_aea_n2o!P29</f>
        <v>0.34064445300000001</v>
      </c>
    </row>
    <row r="25" spans="1:17" ht="15" customHeight="1" x14ac:dyDescent="0.3">
      <c r="A25" s="7" t="s">
        <v>30</v>
      </c>
      <c r="B25" s="6" t="s">
        <v>31</v>
      </c>
      <c r="C25" s="25">
        <f>[4]t_aea_n2o!B30</f>
        <v>1.601537362</v>
      </c>
      <c r="D25" s="25">
        <f>[4]t_aea_n2o!C30</f>
        <v>1.461208018</v>
      </c>
      <c r="E25" s="25">
        <f>[4]t_aea_n2o!D30</f>
        <v>1.6679859269999999</v>
      </c>
      <c r="F25" s="25">
        <f>[4]t_aea_n2o!E30</f>
        <v>1.1724153319999999</v>
      </c>
      <c r="G25" s="25">
        <f>[4]t_aea_n2o!F30</f>
        <v>1.1405970519999999</v>
      </c>
      <c r="H25" s="25">
        <f>[4]t_aea_n2o!G30</f>
        <v>1.0597053439999999</v>
      </c>
      <c r="I25" s="25">
        <f>[4]t_aea_n2o!H30</f>
        <v>0.92870628</v>
      </c>
      <c r="J25" s="25">
        <f>[4]t_aea_n2o!I30</f>
        <v>0.86173254300000002</v>
      </c>
      <c r="K25" s="25">
        <f>[4]t_aea_n2o!J30</f>
        <v>0.724564871</v>
      </c>
      <c r="L25" s="25">
        <f>[4]t_aea_n2o!K30</f>
        <v>0.69197329500000004</v>
      </c>
      <c r="M25" s="25">
        <f>[4]t_aea_n2o!L30</f>
        <v>0.77562206199999995</v>
      </c>
      <c r="N25" s="25">
        <f>[4]t_aea_n2o!M30</f>
        <v>0.639076596</v>
      </c>
      <c r="O25" s="25">
        <f>[4]t_aea_n2o!N30</f>
        <v>0.57130568800000003</v>
      </c>
      <c r="P25" s="25">
        <f>[4]t_aea_n2o!O30</f>
        <v>0.67336295800000001</v>
      </c>
      <c r="Q25" s="25">
        <f>[4]t_aea_n2o!P30</f>
        <v>0.65612183700000004</v>
      </c>
    </row>
    <row r="26" spans="1:17" ht="15" customHeight="1" x14ac:dyDescent="0.3">
      <c r="A26" s="7" t="s">
        <v>32</v>
      </c>
      <c r="B26" s="6" t="s">
        <v>33</v>
      </c>
      <c r="C26" s="25">
        <f>[4]t_aea_n2o!B31</f>
        <v>3.1847348879999999</v>
      </c>
      <c r="D26" s="25">
        <f>[4]t_aea_n2o!C31</f>
        <v>2.526872311</v>
      </c>
      <c r="E26" s="25">
        <f>[4]t_aea_n2o!D31</f>
        <v>2.9283423649999998</v>
      </c>
      <c r="F26" s="25">
        <f>[4]t_aea_n2o!E31</f>
        <v>2.6140995880000002</v>
      </c>
      <c r="G26" s="25">
        <f>[4]t_aea_n2o!F31</f>
        <v>2.4809953060000001</v>
      </c>
      <c r="H26" s="25">
        <f>[4]t_aea_n2o!G31</f>
        <v>2.3310050869999999</v>
      </c>
      <c r="I26" s="25">
        <f>[4]t_aea_n2o!H31</f>
        <v>2.0340346170000001</v>
      </c>
      <c r="J26" s="25">
        <f>[4]t_aea_n2o!I31</f>
        <v>1.8498641819999999</v>
      </c>
      <c r="K26" s="25">
        <f>[4]t_aea_n2o!J31</f>
        <v>1.6364204950000001</v>
      </c>
      <c r="L26" s="25">
        <f>[4]t_aea_n2o!K31</f>
        <v>1.515792214</v>
      </c>
      <c r="M26" s="25">
        <f>[4]t_aea_n2o!L31</f>
        <v>1.552649357</v>
      </c>
      <c r="N26" s="25">
        <f>[4]t_aea_n2o!M31</f>
        <v>1.46045548</v>
      </c>
      <c r="O26" s="25">
        <f>[4]t_aea_n2o!N31</f>
        <v>1.2876812520000001</v>
      </c>
      <c r="P26" s="25">
        <f>[4]t_aea_n2o!O31</f>
        <v>1.364452606</v>
      </c>
      <c r="Q26" s="25">
        <f>[4]t_aea_n2o!P31</f>
        <v>1.459953281</v>
      </c>
    </row>
    <row r="27" spans="1:17" ht="15" customHeight="1" x14ac:dyDescent="0.3">
      <c r="A27" s="7" t="s">
        <v>34</v>
      </c>
      <c r="B27" s="6"/>
      <c r="C27" s="25">
        <f>[4]t_aea_n2o!B32</f>
        <v>1.6433600719999999</v>
      </c>
      <c r="D27" s="25">
        <f>[4]t_aea_n2o!C32</f>
        <v>1.607756422</v>
      </c>
      <c r="E27" s="25">
        <f>[4]t_aea_n2o!D32</f>
        <v>1.946178416</v>
      </c>
      <c r="F27" s="25">
        <f>[4]t_aea_n2o!E32</f>
        <v>1.7234712590000001</v>
      </c>
      <c r="G27" s="25">
        <f>[4]t_aea_n2o!F32</f>
        <v>1.774618324</v>
      </c>
      <c r="H27" s="25">
        <f>[4]t_aea_n2o!G32</f>
        <v>1.7323314990000001</v>
      </c>
      <c r="I27" s="25">
        <f>[4]t_aea_n2o!H32</f>
        <v>1.451975177</v>
      </c>
      <c r="J27" s="25">
        <f>[4]t_aea_n2o!I32</f>
        <v>1.299551932</v>
      </c>
      <c r="K27" s="25">
        <f>[4]t_aea_n2o!J32</f>
        <v>1.2291007650000001</v>
      </c>
      <c r="L27" s="25">
        <f>[4]t_aea_n2o!K32</f>
        <v>1.176416141</v>
      </c>
      <c r="M27" s="25">
        <f>[4]t_aea_n2o!L32</f>
        <v>1.3819247720000001</v>
      </c>
      <c r="N27" s="25">
        <f>[4]t_aea_n2o!M32</f>
        <v>1.3563321530000001</v>
      </c>
      <c r="O27" s="25">
        <f>[4]t_aea_n2o!N32</f>
        <v>1.096744371</v>
      </c>
      <c r="P27" s="25">
        <f>[4]t_aea_n2o!O32</f>
        <v>0.98479160499999996</v>
      </c>
      <c r="Q27" s="25">
        <f>[4]t_aea_n2o!P32</f>
        <v>1.084594652</v>
      </c>
    </row>
    <row r="28" spans="1:17" ht="15" customHeight="1" x14ac:dyDescent="0.3">
      <c r="A28" s="6" t="s">
        <v>35</v>
      </c>
      <c r="B28" s="6" t="s">
        <v>36</v>
      </c>
      <c r="C28" s="25">
        <f>[4]t_aea_n2o!B33</f>
        <v>0.91403661000000003</v>
      </c>
      <c r="D28" s="25">
        <f>[4]t_aea_n2o!C33</f>
        <v>0.97443660700000001</v>
      </c>
      <c r="E28" s="25">
        <f>[4]t_aea_n2o!D33</f>
        <v>1.199205904</v>
      </c>
      <c r="F28" s="25">
        <f>[4]t_aea_n2o!E33</f>
        <v>1.131477498</v>
      </c>
      <c r="G28" s="25">
        <f>[4]t_aea_n2o!F33</f>
        <v>1.0319183569999999</v>
      </c>
      <c r="H28" s="25">
        <f>[4]t_aea_n2o!G33</f>
        <v>1.0934814289999999</v>
      </c>
      <c r="I28" s="25">
        <f>[4]t_aea_n2o!H33</f>
        <v>0.939978286</v>
      </c>
      <c r="J28" s="25">
        <f>[4]t_aea_n2o!I33</f>
        <v>0.84702277199999998</v>
      </c>
      <c r="K28" s="25">
        <f>[4]t_aea_n2o!J33</f>
        <v>0.91147831499999998</v>
      </c>
      <c r="L28" s="25">
        <f>[4]t_aea_n2o!K33</f>
        <v>0.92786447000000005</v>
      </c>
      <c r="M28" s="25">
        <f>[4]t_aea_n2o!L33</f>
        <v>1.1164949209999999</v>
      </c>
      <c r="N28" s="25">
        <f>[4]t_aea_n2o!M33</f>
        <v>1.102088881</v>
      </c>
      <c r="O28" s="25">
        <f>[4]t_aea_n2o!N33</f>
        <v>0.90591337999999999</v>
      </c>
      <c r="P28" s="25">
        <f>[4]t_aea_n2o!O33</f>
        <v>0.79406255800000003</v>
      </c>
      <c r="Q28" s="25">
        <f>[4]t_aea_n2o!P33</f>
        <v>0.88133486599999999</v>
      </c>
    </row>
    <row r="29" spans="1:17" ht="15" customHeight="1" x14ac:dyDescent="0.3">
      <c r="A29" s="6" t="s">
        <v>37</v>
      </c>
      <c r="B29" s="6" t="s">
        <v>38</v>
      </c>
      <c r="C29" s="25">
        <f>[4]t_aea_n2o!B34</f>
        <v>0.72932346199999998</v>
      </c>
      <c r="D29" s="25">
        <f>[4]t_aea_n2o!C34</f>
        <v>0.63331981500000001</v>
      </c>
      <c r="E29" s="25">
        <f>[4]t_aea_n2o!D34</f>
        <v>0.74697251200000003</v>
      </c>
      <c r="F29" s="25">
        <f>[4]t_aea_n2o!E34</f>
        <v>0.59199376100000001</v>
      </c>
      <c r="G29" s="25">
        <f>[4]t_aea_n2o!F34</f>
        <v>0.74269996800000004</v>
      </c>
      <c r="H29" s="25">
        <f>[4]t_aea_n2o!G34</f>
        <v>0.63885007000000005</v>
      </c>
      <c r="I29" s="25">
        <f>[4]t_aea_n2o!H34</f>
        <v>0.51199689199999998</v>
      </c>
      <c r="J29" s="25">
        <f>[4]t_aea_n2o!I34</f>
        <v>0.45252915999999999</v>
      </c>
      <c r="K29" s="25">
        <f>[4]t_aea_n2o!J34</f>
        <v>0.31762245</v>
      </c>
      <c r="L29" s="25">
        <f>[4]t_aea_n2o!K34</f>
        <v>0.248551671</v>
      </c>
      <c r="M29" s="25">
        <f>[4]t_aea_n2o!L34</f>
        <v>0.26542985099999999</v>
      </c>
      <c r="N29" s="25">
        <f>[4]t_aea_n2o!M34</f>
        <v>0.25424327200000002</v>
      </c>
      <c r="O29" s="25">
        <f>[4]t_aea_n2o!N34</f>
        <v>0.19083099000000001</v>
      </c>
      <c r="P29" s="25">
        <f>[4]t_aea_n2o!O34</f>
        <v>0.19072904600000001</v>
      </c>
      <c r="Q29" s="25">
        <f>[4]t_aea_n2o!P34</f>
        <v>0.203259786</v>
      </c>
    </row>
    <row r="30" spans="1:17" ht="15" customHeight="1" x14ac:dyDescent="0.3">
      <c r="A30" s="7" t="s">
        <v>39</v>
      </c>
      <c r="B30" s="6"/>
      <c r="C30" s="25">
        <f>[4]t_aea_n2o!B35</f>
        <v>4.6776312019999997</v>
      </c>
      <c r="D30" s="25">
        <f>[4]t_aea_n2o!C35</f>
        <v>4.3095259190000004</v>
      </c>
      <c r="E30" s="25">
        <f>[4]t_aea_n2o!D35</f>
        <v>5.2838463850000004</v>
      </c>
      <c r="F30" s="25">
        <f>[4]t_aea_n2o!E35</f>
        <v>5.5647513389999999</v>
      </c>
      <c r="G30" s="25">
        <f>[4]t_aea_n2o!F35</f>
        <v>5.1428635729999996</v>
      </c>
      <c r="H30" s="25">
        <f>[4]t_aea_n2o!G35</f>
        <v>5.3312478380000003</v>
      </c>
      <c r="I30" s="25">
        <f>[4]t_aea_n2o!H35</f>
        <v>5.3212657649999997</v>
      </c>
      <c r="J30" s="25">
        <f>[4]t_aea_n2o!I35</f>
        <v>5.3837033710000002</v>
      </c>
      <c r="K30" s="25">
        <f>[4]t_aea_n2o!J35</f>
        <v>5.5947073899999999</v>
      </c>
      <c r="L30" s="25">
        <f>[4]t_aea_n2o!K35</f>
        <v>5.5931132760000004</v>
      </c>
      <c r="M30" s="25">
        <f>[4]t_aea_n2o!L35</f>
        <v>5.7648322849999998</v>
      </c>
      <c r="N30" s="25">
        <f>[4]t_aea_n2o!M35</f>
        <v>5.6679672529999996</v>
      </c>
      <c r="O30" s="25">
        <f>[4]t_aea_n2o!N35</f>
        <v>6.0925883860000001</v>
      </c>
      <c r="P30" s="25">
        <f>[4]t_aea_n2o!O35</f>
        <v>4.6339049059999997</v>
      </c>
      <c r="Q30" s="25">
        <f>[4]t_aea_n2o!P35</f>
        <v>5.5771583930000004</v>
      </c>
    </row>
    <row r="31" spans="1:17" ht="15" customHeight="1" x14ac:dyDescent="0.3">
      <c r="A31" s="6" t="s">
        <v>40</v>
      </c>
      <c r="B31" s="6" t="s">
        <v>41</v>
      </c>
      <c r="C31" s="25">
        <f>[4]t_aea_n2o!B36</f>
        <v>3.8625244639999998</v>
      </c>
      <c r="D31" s="25">
        <f>[4]t_aea_n2o!C36</f>
        <v>3.0815443400000002</v>
      </c>
      <c r="E31" s="25">
        <f>[4]t_aea_n2o!D36</f>
        <v>3.8253567359999998</v>
      </c>
      <c r="F31" s="25">
        <f>[4]t_aea_n2o!E36</f>
        <v>4.0642118800000002</v>
      </c>
      <c r="G31" s="25">
        <f>[4]t_aea_n2o!F36</f>
        <v>3.6136871639999999</v>
      </c>
      <c r="H31" s="25">
        <f>[4]t_aea_n2o!G36</f>
        <v>3.6614287210000001</v>
      </c>
      <c r="I31" s="25">
        <f>[4]t_aea_n2o!H36</f>
        <v>3.6317394529999998</v>
      </c>
      <c r="J31" s="25">
        <f>[4]t_aea_n2o!I36</f>
        <v>3.5683322469999998</v>
      </c>
      <c r="K31" s="25">
        <f>[4]t_aea_n2o!J36</f>
        <v>3.70748919</v>
      </c>
      <c r="L31" s="25">
        <f>[4]t_aea_n2o!K36</f>
        <v>3.6537366929999999</v>
      </c>
      <c r="M31" s="25">
        <f>[4]t_aea_n2o!L36</f>
        <v>3.7077520100000001</v>
      </c>
      <c r="N31" s="25">
        <f>[4]t_aea_n2o!M36</f>
        <v>3.408501996</v>
      </c>
      <c r="O31" s="25">
        <f>[4]t_aea_n2o!N36</f>
        <v>4.0596823420000003</v>
      </c>
      <c r="P31" s="25">
        <f>[4]t_aea_n2o!O36</f>
        <v>2.6301338859999999</v>
      </c>
      <c r="Q31" s="25">
        <f>[4]t_aea_n2o!P36</f>
        <v>3.4301181500000002</v>
      </c>
    </row>
    <row r="32" spans="1:17" ht="15" customHeight="1" x14ac:dyDescent="0.3">
      <c r="A32" s="6" t="s">
        <v>42</v>
      </c>
      <c r="B32" s="6" t="s">
        <v>43</v>
      </c>
      <c r="C32" s="25">
        <f>[4]t_aea_n2o!B37</f>
        <v>0.815106738</v>
      </c>
      <c r="D32" s="25">
        <f>[4]t_aea_n2o!C37</f>
        <v>1.2279815789999999</v>
      </c>
      <c r="E32" s="25">
        <f>[4]t_aea_n2o!D37</f>
        <v>1.4584896490000001</v>
      </c>
      <c r="F32" s="25">
        <f>[4]t_aea_n2o!E37</f>
        <v>1.5005394590000001</v>
      </c>
      <c r="G32" s="25">
        <f>[4]t_aea_n2o!F37</f>
        <v>1.529176409</v>
      </c>
      <c r="H32" s="25">
        <f>[4]t_aea_n2o!G37</f>
        <v>1.6698191170000001</v>
      </c>
      <c r="I32" s="25">
        <f>[4]t_aea_n2o!H37</f>
        <v>1.689526313</v>
      </c>
      <c r="J32" s="25">
        <f>[4]t_aea_n2o!I37</f>
        <v>1.8153711239999999</v>
      </c>
      <c r="K32" s="25">
        <f>[4]t_aea_n2o!J37</f>
        <v>1.8872182</v>
      </c>
      <c r="L32" s="25">
        <f>[4]t_aea_n2o!K37</f>
        <v>1.939376583</v>
      </c>
      <c r="M32" s="25">
        <f>[4]t_aea_n2o!L37</f>
        <v>2.0570802750000001</v>
      </c>
      <c r="N32" s="25">
        <f>[4]t_aea_n2o!M37</f>
        <v>2.259465257</v>
      </c>
      <c r="O32" s="25">
        <f>[4]t_aea_n2o!N37</f>
        <v>2.0329060449999998</v>
      </c>
      <c r="P32" s="25">
        <f>[4]t_aea_n2o!O37</f>
        <v>2.0037710209999999</v>
      </c>
      <c r="Q32" s="25">
        <f>[4]t_aea_n2o!P37</f>
        <v>2.1470402430000002</v>
      </c>
    </row>
    <row r="33" spans="1:17" ht="15" customHeight="1" x14ac:dyDescent="0.3">
      <c r="A33" s="6" t="s">
        <v>44</v>
      </c>
      <c r="B33" s="6" t="s">
        <v>45</v>
      </c>
      <c r="C33" s="25">
        <f>[4]t_aea_n2o!B38</f>
        <v>309.06890457600002</v>
      </c>
      <c r="D33" s="25">
        <f>[4]t_aea_n2o!C38</f>
        <v>318.30728629200001</v>
      </c>
      <c r="E33" s="25">
        <f>[4]t_aea_n2o!D38</f>
        <v>325.58369069299999</v>
      </c>
      <c r="F33" s="25">
        <f>[4]t_aea_n2o!E38</f>
        <v>307.773201132</v>
      </c>
      <c r="G33" s="25">
        <f>[4]t_aea_n2o!F38</f>
        <v>319.63502672700002</v>
      </c>
      <c r="H33" s="25">
        <f>[4]t_aea_n2o!G38</f>
        <v>335.725384394</v>
      </c>
      <c r="I33" s="25">
        <f>[4]t_aea_n2o!H38</f>
        <v>249.50874574299999</v>
      </c>
      <c r="J33" s="25">
        <f>[4]t_aea_n2o!I38</f>
        <v>297.67767643100001</v>
      </c>
      <c r="K33" s="25">
        <f>[4]t_aea_n2o!J38</f>
        <v>288.42104111700002</v>
      </c>
      <c r="L33" s="25">
        <f>[4]t_aea_n2o!K38</f>
        <v>296.04300698100002</v>
      </c>
      <c r="M33" s="25">
        <f>[4]t_aea_n2o!L38</f>
        <v>288.908450587</v>
      </c>
      <c r="N33" s="25">
        <f>[4]t_aea_n2o!M38</f>
        <v>273.19540647000002</v>
      </c>
      <c r="O33" s="25">
        <f>[4]t_aea_n2o!N38</f>
        <v>277.85241022500003</v>
      </c>
      <c r="P33" s="25">
        <f>[4]t_aea_n2o!O38</f>
        <v>238.56566723</v>
      </c>
      <c r="Q33" s="25">
        <f>[4]t_aea_n2o!P38</f>
        <v>233.26618279100001</v>
      </c>
    </row>
    <row r="34" spans="1:17" ht="15" customHeight="1" x14ac:dyDescent="0.3">
      <c r="A34" s="6" t="s">
        <v>46</v>
      </c>
      <c r="B34" s="6"/>
      <c r="C34" s="25">
        <f>[4]t_aea_n2o!B39</f>
        <v>493.40812054899999</v>
      </c>
      <c r="D34" s="25">
        <f>[4]t_aea_n2o!C39</f>
        <v>486.33499212800001</v>
      </c>
      <c r="E34" s="25">
        <f>[4]t_aea_n2o!D39</f>
        <v>518.81909735500005</v>
      </c>
      <c r="F34" s="25">
        <f>[4]t_aea_n2o!E39</f>
        <v>523.46271623899997</v>
      </c>
      <c r="G34" s="25">
        <f>[4]t_aea_n2o!F39</f>
        <v>530.84178273500004</v>
      </c>
      <c r="H34" s="25">
        <f>[4]t_aea_n2o!G39</f>
        <v>513.78257148700004</v>
      </c>
      <c r="I34" s="25">
        <f>[4]t_aea_n2o!H39</f>
        <v>497.720963832</v>
      </c>
      <c r="J34" s="25">
        <f>[4]t_aea_n2o!I39</f>
        <v>502.38602856699998</v>
      </c>
      <c r="K34" s="25">
        <f>[4]t_aea_n2o!J39</f>
        <v>504.16534344600001</v>
      </c>
      <c r="L34" s="25">
        <f>[4]t_aea_n2o!K39</f>
        <v>501.75478424099998</v>
      </c>
      <c r="M34" s="25">
        <f>[4]t_aea_n2o!L39</f>
        <v>484.86744360300003</v>
      </c>
      <c r="N34" s="25">
        <f>[4]t_aea_n2o!M39</f>
        <v>519.61172837599997</v>
      </c>
      <c r="O34" s="25">
        <f>[4]t_aea_n2o!N39</f>
        <v>533.655260097</v>
      </c>
      <c r="P34" s="25">
        <f>[4]t_aea_n2o!O39</f>
        <v>547.69578519599997</v>
      </c>
      <c r="Q34" s="25">
        <f>[4]t_aea_n2o!P39</f>
        <v>530.95726346699996</v>
      </c>
    </row>
    <row r="35" spans="1:17" ht="15" customHeight="1" x14ac:dyDescent="0.3">
      <c r="A35" s="6" t="s">
        <v>47</v>
      </c>
      <c r="B35" s="6" t="s">
        <v>48</v>
      </c>
      <c r="C35" s="25">
        <f>[4]t_aea_n2o!B40</f>
        <v>0.92276888599999995</v>
      </c>
      <c r="D35" s="25">
        <f>[4]t_aea_n2o!C40</f>
        <v>1.0257345010000001</v>
      </c>
      <c r="E35" s="25">
        <f>[4]t_aea_n2o!D40</f>
        <v>1.3635799070000001</v>
      </c>
      <c r="F35" s="25">
        <f>[4]t_aea_n2o!E40</f>
        <v>1.449110374</v>
      </c>
      <c r="G35" s="25">
        <f>[4]t_aea_n2o!F40</f>
        <v>1.528802824</v>
      </c>
      <c r="H35" s="25">
        <f>[4]t_aea_n2o!G40</f>
        <v>1.8450929119999999</v>
      </c>
      <c r="I35" s="25">
        <f>[4]t_aea_n2o!H40</f>
        <v>1.972600262</v>
      </c>
      <c r="J35" s="25">
        <f>[4]t_aea_n2o!I40</f>
        <v>2.0467011799999999</v>
      </c>
      <c r="K35" s="25">
        <f>[4]t_aea_n2o!J40</f>
        <v>2.054501879</v>
      </c>
      <c r="L35" s="25">
        <f>[4]t_aea_n2o!K40</f>
        <v>2.1739387680000002</v>
      </c>
      <c r="M35" s="25">
        <f>[4]t_aea_n2o!L40</f>
        <v>2.271635995</v>
      </c>
      <c r="N35" s="25">
        <f>[4]t_aea_n2o!M40</f>
        <v>2.2536560090000002</v>
      </c>
      <c r="O35" s="25">
        <f>[4]t_aea_n2o!N40</f>
        <v>2.1050242529999998</v>
      </c>
      <c r="P35" s="25">
        <f>[4]t_aea_n2o!O40</f>
        <v>2.310392577</v>
      </c>
      <c r="Q35" s="25">
        <f>[4]t_aea_n2o!P40</f>
        <v>2.1752380960000002</v>
      </c>
    </row>
    <row r="36" spans="1:17" ht="15" customHeight="1" x14ac:dyDescent="0.3">
      <c r="A36" s="6" t="s">
        <v>49</v>
      </c>
      <c r="B36" s="6" t="s">
        <v>50</v>
      </c>
      <c r="C36" s="25">
        <f>[4]t_aea_n2o!B41</f>
        <v>492.48535166300002</v>
      </c>
      <c r="D36" s="25">
        <f>[4]t_aea_n2o!C41</f>
        <v>485.30925762599998</v>
      </c>
      <c r="E36" s="25">
        <f>[4]t_aea_n2o!D41</f>
        <v>517.45551744800002</v>
      </c>
      <c r="F36" s="25">
        <f>[4]t_aea_n2o!E41</f>
        <v>522.01360586400006</v>
      </c>
      <c r="G36" s="25">
        <f>[4]t_aea_n2o!F41</f>
        <v>529.31297991099996</v>
      </c>
      <c r="H36" s="25">
        <f>[4]t_aea_n2o!G41</f>
        <v>511.93747857599999</v>
      </c>
      <c r="I36" s="25">
        <f>[4]t_aea_n2o!H41</f>
        <v>495.74836356999998</v>
      </c>
      <c r="J36" s="25">
        <f>[4]t_aea_n2o!I41</f>
        <v>500.33932738800002</v>
      </c>
      <c r="K36" s="25">
        <f>[4]t_aea_n2o!J41</f>
        <v>502.11084156700002</v>
      </c>
      <c r="L36" s="25">
        <f>[4]t_aea_n2o!K41</f>
        <v>499.58084547300001</v>
      </c>
      <c r="M36" s="25">
        <f>[4]t_aea_n2o!L41</f>
        <v>482.59580760799997</v>
      </c>
      <c r="N36" s="25">
        <f>[4]t_aea_n2o!M41</f>
        <v>517.35807236699998</v>
      </c>
      <c r="O36" s="25">
        <f>[4]t_aea_n2o!N41</f>
        <v>531.55023584499997</v>
      </c>
      <c r="P36" s="25">
        <f>[4]t_aea_n2o!O41</f>
        <v>545.38539261899996</v>
      </c>
      <c r="Q36" s="25">
        <f>[4]t_aea_n2o!P41</f>
        <v>528.78202537100003</v>
      </c>
    </row>
    <row r="37" spans="1:17" ht="15" customHeight="1" x14ac:dyDescent="0.3">
      <c r="A37" s="6" t="s">
        <v>51</v>
      </c>
      <c r="B37" s="6" t="s">
        <v>52</v>
      </c>
      <c r="C37" s="25">
        <f>[4]t_aea_n2o!B42</f>
        <v>69.994289748</v>
      </c>
      <c r="D37" s="25">
        <f>[4]t_aea_n2o!C42</f>
        <v>72.725514861999997</v>
      </c>
      <c r="E37" s="25">
        <f>[4]t_aea_n2o!D42</f>
        <v>77.460998923999995</v>
      </c>
      <c r="F37" s="25">
        <f>[4]t_aea_n2o!E42</f>
        <v>80.256280304000001</v>
      </c>
      <c r="G37" s="25">
        <f>[4]t_aea_n2o!F42</f>
        <v>79.106222326999998</v>
      </c>
      <c r="H37" s="25">
        <f>[4]t_aea_n2o!G42</f>
        <v>85.393315039000001</v>
      </c>
      <c r="I37" s="25">
        <f>[4]t_aea_n2o!H42</f>
        <v>87.464499466999996</v>
      </c>
      <c r="J37" s="25">
        <f>[4]t_aea_n2o!I42</f>
        <v>88.530091499999997</v>
      </c>
      <c r="K37" s="25">
        <f>[4]t_aea_n2o!J42</f>
        <v>89.919901942999999</v>
      </c>
      <c r="L37" s="25">
        <f>[4]t_aea_n2o!K42</f>
        <v>92.528651058999998</v>
      </c>
      <c r="M37" s="25">
        <f>[4]t_aea_n2o!L42</f>
        <v>97.842712543999994</v>
      </c>
      <c r="N37" s="25">
        <f>[4]t_aea_n2o!M42</f>
        <v>101.501991148</v>
      </c>
      <c r="O37" s="25">
        <f>[4]t_aea_n2o!N42</f>
        <v>98.249519742000004</v>
      </c>
      <c r="P37" s="25">
        <f>[4]t_aea_n2o!O42</f>
        <v>95.963981910000001</v>
      </c>
      <c r="Q37" s="25">
        <f>[4]t_aea_n2o!P42</f>
        <v>104.413127991</v>
      </c>
    </row>
    <row r="38" spans="1:17" ht="15" customHeight="1" x14ac:dyDescent="0.3">
      <c r="A38" s="6" t="s">
        <v>53</v>
      </c>
      <c r="B38" s="6"/>
      <c r="C38" s="25">
        <f>[4]t_aea_n2o!B43</f>
        <v>53.456739882000001</v>
      </c>
      <c r="D38" s="25">
        <f>[4]t_aea_n2o!C43</f>
        <v>55.818750035999997</v>
      </c>
      <c r="E38" s="25">
        <f>[4]t_aea_n2o!D43</f>
        <v>58.101338257000002</v>
      </c>
      <c r="F38" s="25">
        <f>[4]t_aea_n2o!E43</f>
        <v>60.717141128999998</v>
      </c>
      <c r="G38" s="25">
        <f>[4]t_aea_n2o!F43</f>
        <v>58.351946404000003</v>
      </c>
      <c r="H38" s="25">
        <f>[4]t_aea_n2o!G43</f>
        <v>65.176276216000005</v>
      </c>
      <c r="I38" s="25">
        <f>[4]t_aea_n2o!H43</f>
        <v>65.636130890000004</v>
      </c>
      <c r="J38" s="25">
        <f>[4]t_aea_n2o!I43</f>
        <v>66.523404510000006</v>
      </c>
      <c r="K38" s="25">
        <f>[4]t_aea_n2o!J43</f>
        <v>67.138097067999993</v>
      </c>
      <c r="L38" s="25">
        <f>[4]t_aea_n2o!K43</f>
        <v>66.669879816000005</v>
      </c>
      <c r="M38" s="25">
        <f>[4]t_aea_n2o!L43</f>
        <v>70.348340660000005</v>
      </c>
      <c r="N38" s="25">
        <f>[4]t_aea_n2o!M43</f>
        <v>69.165807290999993</v>
      </c>
      <c r="O38" s="25">
        <f>[4]t_aea_n2o!N43</f>
        <v>61.953417141999999</v>
      </c>
      <c r="P38" s="25">
        <f>[4]t_aea_n2o!O43</f>
        <v>61.125436876999999</v>
      </c>
      <c r="Q38" s="25">
        <f>[4]t_aea_n2o!P43</f>
        <v>60.715739618999997</v>
      </c>
    </row>
    <row r="39" spans="1:17" ht="15" customHeight="1" x14ac:dyDescent="0.3">
      <c r="A39" s="6" t="s">
        <v>54</v>
      </c>
      <c r="B39" s="6" t="s">
        <v>55</v>
      </c>
      <c r="C39" s="25">
        <f>[4]t_aea_n2o!B44</f>
        <v>9.0418105200000003</v>
      </c>
      <c r="D39" s="25">
        <f>[4]t_aea_n2o!C44</f>
        <v>8.4603785330000001</v>
      </c>
      <c r="E39" s="25">
        <f>[4]t_aea_n2o!D44</f>
        <v>9.7406934970000005</v>
      </c>
      <c r="F39" s="25">
        <f>[4]t_aea_n2o!E44</f>
        <v>10.160873136999999</v>
      </c>
      <c r="G39" s="25">
        <f>[4]t_aea_n2o!F44</f>
        <v>9.9481466269999999</v>
      </c>
      <c r="H39" s="25">
        <f>[4]t_aea_n2o!G44</f>
        <v>11.117909699</v>
      </c>
      <c r="I39" s="25">
        <f>[4]t_aea_n2o!H44</f>
        <v>11.209674208999999</v>
      </c>
      <c r="J39" s="25">
        <f>[4]t_aea_n2o!I44</f>
        <v>11.829226157000001</v>
      </c>
      <c r="K39" s="25">
        <f>[4]t_aea_n2o!J44</f>
        <v>12.184757595000001</v>
      </c>
      <c r="L39" s="25">
        <f>[4]t_aea_n2o!K44</f>
        <v>12.180009279</v>
      </c>
      <c r="M39" s="25">
        <f>[4]t_aea_n2o!L44</f>
        <v>12.985248779999999</v>
      </c>
      <c r="N39" s="25">
        <f>[4]t_aea_n2o!M44</f>
        <v>12.772525843</v>
      </c>
      <c r="O39" s="25">
        <f>[4]t_aea_n2o!N44</f>
        <v>10.957499615</v>
      </c>
      <c r="P39" s="25">
        <f>[4]t_aea_n2o!O44</f>
        <v>10.499137084999999</v>
      </c>
      <c r="Q39" s="25">
        <f>[4]t_aea_n2o!P44</f>
        <v>10.804667364</v>
      </c>
    </row>
    <row r="40" spans="1:17" ht="15" customHeight="1" x14ac:dyDescent="0.3">
      <c r="A40" s="6" t="s">
        <v>56</v>
      </c>
      <c r="B40" s="6" t="s">
        <v>148</v>
      </c>
      <c r="C40" s="25">
        <f>[4]t_aea_n2o!B45</f>
        <v>28.055194331999999</v>
      </c>
      <c r="D40" s="25">
        <f>[4]t_aea_n2o!C45</f>
        <v>30.126520704000001</v>
      </c>
      <c r="E40" s="25">
        <f>[4]t_aea_n2o!D45</f>
        <v>28.135874471000001</v>
      </c>
      <c r="F40" s="25">
        <f>[4]t_aea_n2o!E45</f>
        <v>30.686742887000001</v>
      </c>
      <c r="G40" s="25">
        <f>[4]t_aea_n2o!F45</f>
        <v>28.901658772000001</v>
      </c>
      <c r="H40" s="25">
        <f>[4]t_aea_n2o!G45</f>
        <v>32.590349349999997</v>
      </c>
      <c r="I40" s="25">
        <f>[4]t_aea_n2o!H45</f>
        <v>33.250287639</v>
      </c>
      <c r="J40" s="25">
        <f>[4]t_aea_n2o!I45</f>
        <v>33.154981636999999</v>
      </c>
      <c r="K40" s="25">
        <f>[4]t_aea_n2o!J45</f>
        <v>33.620807431000003</v>
      </c>
      <c r="L40" s="25">
        <f>[4]t_aea_n2o!K45</f>
        <v>33.642085057999999</v>
      </c>
      <c r="M40" s="25">
        <f>[4]t_aea_n2o!L45</f>
        <v>36.035877868999997</v>
      </c>
      <c r="N40" s="25">
        <f>[4]t_aea_n2o!M45</f>
        <v>35.832210594999999</v>
      </c>
      <c r="O40" s="25">
        <f>[4]t_aea_n2o!N45</f>
        <v>32.483839480999997</v>
      </c>
      <c r="P40" s="25">
        <f>[4]t_aea_n2o!O45</f>
        <v>31.698247113000001</v>
      </c>
      <c r="Q40" s="25">
        <f>[4]t_aea_n2o!P45</f>
        <v>32.048570155999997</v>
      </c>
    </row>
    <row r="41" spans="1:17" ht="15" customHeight="1" x14ac:dyDescent="0.3">
      <c r="A41" s="6" t="s">
        <v>57</v>
      </c>
      <c r="B41" s="6" t="s">
        <v>149</v>
      </c>
      <c r="C41" s="25">
        <f>[4]t_aea_n2o!B46</f>
        <v>16.35973503</v>
      </c>
      <c r="D41" s="25">
        <f>[4]t_aea_n2o!C46</f>
        <v>17.231850799</v>
      </c>
      <c r="E41" s="25">
        <f>[4]t_aea_n2o!D46</f>
        <v>20.224770288999999</v>
      </c>
      <c r="F41" s="25">
        <f>[4]t_aea_n2o!E46</f>
        <v>19.869525105000001</v>
      </c>
      <c r="G41" s="25">
        <f>[4]t_aea_n2o!F46</f>
        <v>19.502141005999999</v>
      </c>
      <c r="H41" s="25">
        <f>[4]t_aea_n2o!G46</f>
        <v>21.468017166999999</v>
      </c>
      <c r="I41" s="25">
        <f>[4]t_aea_n2o!H46</f>
        <v>21.176169042000001</v>
      </c>
      <c r="J41" s="25">
        <f>[4]t_aea_n2o!I46</f>
        <v>21.539196714999999</v>
      </c>
      <c r="K41" s="25">
        <f>[4]t_aea_n2o!J46</f>
        <v>21.332532042</v>
      </c>
      <c r="L41" s="25">
        <f>[4]t_aea_n2o!K46</f>
        <v>20.847785477999999</v>
      </c>
      <c r="M41" s="25">
        <f>[4]t_aea_n2o!L46</f>
        <v>21.327214010999999</v>
      </c>
      <c r="N41" s="25">
        <f>[4]t_aea_n2o!M46</f>
        <v>20.561070854</v>
      </c>
      <c r="O41" s="25">
        <f>[4]t_aea_n2o!N46</f>
        <v>18.512078045999999</v>
      </c>
      <c r="P41" s="25">
        <f>[4]t_aea_n2o!O46</f>
        <v>18.92805268</v>
      </c>
      <c r="Q41" s="25">
        <f>[4]t_aea_n2o!P46</f>
        <v>17.862502099</v>
      </c>
    </row>
    <row r="42" spans="1:17" ht="15" customHeight="1" x14ac:dyDescent="0.3">
      <c r="A42" s="6" t="s">
        <v>58</v>
      </c>
      <c r="B42" s="6"/>
      <c r="C42" s="25">
        <f>[4]t_aea_n2o!B47</f>
        <v>497.61968899300001</v>
      </c>
      <c r="D42" s="25">
        <f>[4]t_aea_n2o!C47</f>
        <v>460.45473492000002</v>
      </c>
      <c r="E42" s="25">
        <f>[4]t_aea_n2o!D47</f>
        <v>524.06773740999995</v>
      </c>
      <c r="F42" s="25">
        <f>[4]t_aea_n2o!E47</f>
        <v>453.09472609199997</v>
      </c>
      <c r="G42" s="25">
        <f>[4]t_aea_n2o!F47</f>
        <v>412.35230839100001</v>
      </c>
      <c r="H42" s="25">
        <f>[4]t_aea_n2o!G47</f>
        <v>388.66616443300001</v>
      </c>
      <c r="I42" s="25">
        <f>[4]t_aea_n2o!H47</f>
        <v>454.522485195</v>
      </c>
      <c r="J42" s="25">
        <f>[4]t_aea_n2o!I47</f>
        <v>457.24751397300003</v>
      </c>
      <c r="K42" s="25">
        <f>[4]t_aea_n2o!J47</f>
        <v>463.98403554100003</v>
      </c>
      <c r="L42" s="25">
        <f>[4]t_aea_n2o!K47</f>
        <v>469.84895739500001</v>
      </c>
      <c r="M42" s="25">
        <f>[4]t_aea_n2o!L47</f>
        <v>517.82425248499999</v>
      </c>
      <c r="N42" s="25">
        <f>[4]t_aea_n2o!M47</f>
        <v>534.23163214600004</v>
      </c>
      <c r="O42" s="25">
        <f>[4]t_aea_n2o!N47</f>
        <v>341.90939162299998</v>
      </c>
      <c r="P42" s="25">
        <f>[4]t_aea_n2o!O47</f>
        <v>296.27291603800001</v>
      </c>
      <c r="Q42" s="25">
        <f>[4]t_aea_n2o!P47</f>
        <v>334.09051502</v>
      </c>
    </row>
    <row r="43" spans="1:17" ht="15" customHeight="1" x14ac:dyDescent="0.3">
      <c r="A43" s="6" t="s">
        <v>59</v>
      </c>
      <c r="B43" s="6" t="s">
        <v>60</v>
      </c>
      <c r="C43" s="25">
        <f>[4]t_aea_n2o!B48</f>
        <v>67.153874329000004</v>
      </c>
      <c r="D43" s="25">
        <f>[4]t_aea_n2o!C48</f>
        <v>62.127224404000003</v>
      </c>
      <c r="E43" s="25">
        <f>[4]t_aea_n2o!D48</f>
        <v>65.485242267000004</v>
      </c>
      <c r="F43" s="25">
        <f>[4]t_aea_n2o!E48</f>
        <v>75.564841857000005</v>
      </c>
      <c r="G43" s="25">
        <f>[4]t_aea_n2o!F48</f>
        <v>77.853460702000007</v>
      </c>
      <c r="H43" s="25">
        <f>[4]t_aea_n2o!G48</f>
        <v>78.564538587000001</v>
      </c>
      <c r="I43" s="25">
        <f>[4]t_aea_n2o!H48</f>
        <v>77.142861959000001</v>
      </c>
      <c r="J43" s="25">
        <f>[4]t_aea_n2o!I48</f>
        <v>75.954590930999998</v>
      </c>
      <c r="K43" s="25">
        <f>[4]t_aea_n2o!J48</f>
        <v>81.028487846000004</v>
      </c>
      <c r="L43" s="25">
        <f>[4]t_aea_n2o!K48</f>
        <v>87.482264190999999</v>
      </c>
      <c r="M43" s="25">
        <f>[4]t_aea_n2o!L48</f>
        <v>103.11184975</v>
      </c>
      <c r="N43" s="25">
        <f>[4]t_aea_n2o!M48</f>
        <v>107.895880607</v>
      </c>
      <c r="O43" s="25">
        <f>[4]t_aea_n2o!N48</f>
        <v>100.84987649999999</v>
      </c>
      <c r="P43" s="25">
        <f>[4]t_aea_n2o!O48</f>
        <v>97.112176098999996</v>
      </c>
      <c r="Q43" s="25">
        <f>[4]t_aea_n2o!P48</f>
        <v>104.28665085199999</v>
      </c>
    </row>
    <row r="44" spans="1:17" ht="15" customHeight="1" x14ac:dyDescent="0.3">
      <c r="A44" s="6" t="s">
        <v>61</v>
      </c>
      <c r="B44" s="6" t="s">
        <v>62</v>
      </c>
      <c r="C44" s="25">
        <f>[4]t_aea_n2o!B49</f>
        <v>92.374604779999999</v>
      </c>
      <c r="D44" s="25">
        <f>[4]t_aea_n2o!C49</f>
        <v>96.498482304999996</v>
      </c>
      <c r="E44" s="25">
        <f>[4]t_aea_n2o!D49</f>
        <v>93.291980495999994</v>
      </c>
      <c r="F44" s="25">
        <f>[4]t_aea_n2o!E49</f>
        <v>94.284390909999999</v>
      </c>
      <c r="G44" s="25">
        <f>[4]t_aea_n2o!F49</f>
        <v>84.642360201000002</v>
      </c>
      <c r="H44" s="25">
        <f>[4]t_aea_n2o!G49</f>
        <v>46.500809504999999</v>
      </c>
      <c r="I44" s="25">
        <f>[4]t_aea_n2o!H49</f>
        <v>45.441850531</v>
      </c>
      <c r="J44" s="25">
        <f>[4]t_aea_n2o!I49</f>
        <v>68.204153751000007</v>
      </c>
      <c r="K44" s="25">
        <f>[4]t_aea_n2o!J49</f>
        <v>78.919199023999994</v>
      </c>
      <c r="L44" s="25">
        <f>[4]t_aea_n2o!K49</f>
        <v>65.192445753000001</v>
      </c>
      <c r="M44" s="25">
        <f>[4]t_aea_n2o!L49</f>
        <v>68.696600537999998</v>
      </c>
      <c r="N44" s="25">
        <f>[4]t_aea_n2o!M49</f>
        <v>58.950476172000002</v>
      </c>
      <c r="O44" s="25">
        <f>[4]t_aea_n2o!N49</f>
        <v>78.056332233999996</v>
      </c>
      <c r="P44" s="25">
        <f>[4]t_aea_n2o!O49</f>
        <v>61.363044402</v>
      </c>
      <c r="Q44" s="25">
        <f>[4]t_aea_n2o!P49</f>
        <v>50.482273657999997</v>
      </c>
    </row>
    <row r="45" spans="1:17" ht="15" customHeight="1" x14ac:dyDescent="0.3">
      <c r="A45" s="6" t="s">
        <v>63</v>
      </c>
      <c r="B45" s="6" t="s">
        <v>64</v>
      </c>
      <c r="C45" s="25">
        <f>[4]t_aea_n2o!B50</f>
        <v>330.85891135899999</v>
      </c>
      <c r="D45" s="25">
        <f>[4]t_aea_n2o!C50</f>
        <v>293.15632136099998</v>
      </c>
      <c r="E45" s="25">
        <f>[4]t_aea_n2o!D50</f>
        <v>356.35400351800001</v>
      </c>
      <c r="F45" s="25">
        <f>[4]t_aea_n2o!E50</f>
        <v>274.47963262600001</v>
      </c>
      <c r="G45" s="25">
        <f>[4]t_aea_n2o!F50</f>
        <v>242.23215022900001</v>
      </c>
      <c r="H45" s="25">
        <f>[4]t_aea_n2o!G50</f>
        <v>255.289013092</v>
      </c>
      <c r="I45" s="25">
        <f>[4]t_aea_n2o!H50</f>
        <v>325.14522982400001</v>
      </c>
      <c r="J45" s="25">
        <f>[4]t_aea_n2o!I50</f>
        <v>306.00054653000001</v>
      </c>
      <c r="K45" s="25">
        <f>[4]t_aea_n2o!J50</f>
        <v>296.54230262599998</v>
      </c>
      <c r="L45" s="25">
        <f>[4]t_aea_n2o!K50</f>
        <v>309.40211932300002</v>
      </c>
      <c r="M45" s="25">
        <f>[4]t_aea_n2o!L50</f>
        <v>337.642101685</v>
      </c>
      <c r="N45" s="25">
        <f>[4]t_aea_n2o!M50</f>
        <v>358.943087354</v>
      </c>
      <c r="O45" s="25">
        <f>[4]t_aea_n2o!N50</f>
        <v>155.236733786</v>
      </c>
      <c r="P45" s="25">
        <f>[4]t_aea_n2o!O50</f>
        <v>130.16182035700001</v>
      </c>
      <c r="Q45" s="25">
        <f>[4]t_aea_n2o!P50</f>
        <v>171.29225500000001</v>
      </c>
    </row>
    <row r="46" spans="1:17" ht="15" customHeight="1" x14ac:dyDescent="0.3">
      <c r="A46" s="6" t="s">
        <v>65</v>
      </c>
      <c r="B46" s="6" t="s">
        <v>66</v>
      </c>
      <c r="C46" s="25">
        <f>[4]t_aea_n2o!B51</f>
        <v>5.8682253160000002</v>
      </c>
      <c r="D46" s="25">
        <f>[4]t_aea_n2o!C51</f>
        <v>7.2353775450000004</v>
      </c>
      <c r="E46" s="25">
        <f>[4]t_aea_n2o!D51</f>
        <v>7.4576628380000001</v>
      </c>
      <c r="F46" s="25">
        <f>[4]t_aea_n2o!E51</f>
        <v>7.2515643450000002</v>
      </c>
      <c r="G46" s="25">
        <f>[4]t_aea_n2o!F51</f>
        <v>6.2751483920000002</v>
      </c>
      <c r="H46" s="25">
        <f>[4]t_aea_n2o!G51</f>
        <v>6.7344534410000003</v>
      </c>
      <c r="I46" s="25">
        <f>[4]t_aea_n2o!H51</f>
        <v>5.1142683299999998</v>
      </c>
      <c r="J46" s="25">
        <f>[4]t_aea_n2o!I51</f>
        <v>5.2813037490000001</v>
      </c>
      <c r="K46" s="25">
        <f>[4]t_aea_n2o!J51</f>
        <v>5.4527843740000002</v>
      </c>
      <c r="L46" s="25">
        <f>[4]t_aea_n2o!K51</f>
        <v>5.4320287900000004</v>
      </c>
      <c r="M46" s="25">
        <f>[4]t_aea_n2o!L51</f>
        <v>5.7713960010000003</v>
      </c>
      <c r="N46" s="25">
        <f>[4]t_aea_n2o!M51</f>
        <v>5.675347285</v>
      </c>
      <c r="O46" s="25">
        <f>[4]t_aea_n2o!N51</f>
        <v>5.0497003459999998</v>
      </c>
      <c r="P46" s="25">
        <f>[4]t_aea_n2o!O51</f>
        <v>5.0695333720000004</v>
      </c>
      <c r="Q46" s="25">
        <f>[4]t_aea_n2o!P51</f>
        <v>5.255121334</v>
      </c>
    </row>
    <row r="47" spans="1:17" ht="15" customHeight="1" x14ac:dyDescent="0.3">
      <c r="A47" s="6" t="s">
        <v>67</v>
      </c>
      <c r="B47" s="6" t="s">
        <v>68</v>
      </c>
      <c r="C47" s="25">
        <f>[4]t_aea_n2o!B52</f>
        <v>1.3640732090000001</v>
      </c>
      <c r="D47" s="25">
        <f>[4]t_aea_n2o!C52</f>
        <v>1.4373293060000001</v>
      </c>
      <c r="E47" s="25">
        <f>[4]t_aea_n2o!D52</f>
        <v>1.4788482890000001</v>
      </c>
      <c r="F47" s="25">
        <f>[4]t_aea_n2o!E52</f>
        <v>1.5142963549999999</v>
      </c>
      <c r="G47" s="25">
        <f>[4]t_aea_n2o!F52</f>
        <v>1.349188866</v>
      </c>
      <c r="H47" s="25">
        <f>[4]t_aea_n2o!G52</f>
        <v>1.5773498079999999</v>
      </c>
      <c r="I47" s="25">
        <f>[4]t_aea_n2o!H52</f>
        <v>1.678274552</v>
      </c>
      <c r="J47" s="25">
        <f>[4]t_aea_n2o!I52</f>
        <v>1.8069190129999999</v>
      </c>
      <c r="K47" s="25">
        <f>[4]t_aea_n2o!J52</f>
        <v>2.041261671</v>
      </c>
      <c r="L47" s="25">
        <f>[4]t_aea_n2o!K52</f>
        <v>2.3400993379999999</v>
      </c>
      <c r="M47" s="25">
        <f>[4]t_aea_n2o!L52</f>
        <v>2.6023045109999998</v>
      </c>
      <c r="N47" s="25">
        <f>[4]t_aea_n2o!M52</f>
        <v>2.766840728</v>
      </c>
      <c r="O47" s="25">
        <f>[4]t_aea_n2o!N52</f>
        <v>2.716748757</v>
      </c>
      <c r="P47" s="25">
        <f>[4]t_aea_n2o!O52</f>
        <v>2.5663418079999998</v>
      </c>
      <c r="Q47" s="25">
        <f>[4]t_aea_n2o!P52</f>
        <v>2.7742141760000001</v>
      </c>
    </row>
    <row r="48" spans="1:17" ht="15" customHeight="1" x14ac:dyDescent="0.3">
      <c r="A48" s="6" t="s">
        <v>69</v>
      </c>
      <c r="B48" s="6" t="s">
        <v>70</v>
      </c>
      <c r="C48" s="25">
        <f>[4]t_aea_n2o!B53</f>
        <v>7.4495072980000003</v>
      </c>
      <c r="D48" s="25">
        <f>[4]t_aea_n2o!C53</f>
        <v>7.8076201779999996</v>
      </c>
      <c r="E48" s="25">
        <f>[4]t_aea_n2o!D53</f>
        <v>9.7663410000000006</v>
      </c>
      <c r="F48" s="25">
        <f>[4]t_aea_n2o!E53</f>
        <v>8.8535486579999993</v>
      </c>
      <c r="G48" s="25">
        <f>[4]t_aea_n2o!F53</f>
        <v>10.082649140999999</v>
      </c>
      <c r="H48" s="25">
        <f>[4]t_aea_n2o!G53</f>
        <v>11.042189478999999</v>
      </c>
      <c r="I48" s="25">
        <f>[4]t_aea_n2o!H53</f>
        <v>9.5075591020000001</v>
      </c>
      <c r="J48" s="25">
        <f>[4]t_aea_n2o!I53</f>
        <v>10.289017638000001</v>
      </c>
      <c r="K48" s="25">
        <f>[4]t_aea_n2o!J53</f>
        <v>10.659185153999999</v>
      </c>
      <c r="L48" s="25">
        <f>[4]t_aea_n2o!K53</f>
        <v>10.583228284</v>
      </c>
      <c r="M48" s="25">
        <f>[4]t_aea_n2o!L53</f>
        <v>11.773079425000001</v>
      </c>
      <c r="N48" s="25">
        <f>[4]t_aea_n2o!M53</f>
        <v>11.528346465</v>
      </c>
      <c r="O48" s="25">
        <f>[4]t_aea_n2o!N53</f>
        <v>10.250682233999999</v>
      </c>
      <c r="P48" s="25">
        <f>[4]t_aea_n2o!O53</f>
        <v>10.880135056</v>
      </c>
      <c r="Q48" s="25">
        <f>[4]t_aea_n2o!P53</f>
        <v>6.7762144400000004</v>
      </c>
    </row>
    <row r="49" spans="1:17" ht="15" customHeight="1" x14ac:dyDescent="0.3">
      <c r="A49" s="6" t="s">
        <v>71</v>
      </c>
      <c r="B49" s="6"/>
      <c r="C49" s="25">
        <f>[4]t_aea_n2o!B54</f>
        <v>4.0600751309999996</v>
      </c>
      <c r="D49" s="25">
        <f>[4]t_aea_n2o!C54</f>
        <v>4.7012989899999997</v>
      </c>
      <c r="E49" s="25">
        <f>[4]t_aea_n2o!D54</f>
        <v>5.0966453869999997</v>
      </c>
      <c r="F49" s="25">
        <f>[4]t_aea_n2o!E54</f>
        <v>5.0405719150000001</v>
      </c>
      <c r="G49" s="25">
        <f>[4]t_aea_n2o!F54</f>
        <v>5.1174812660000004</v>
      </c>
      <c r="H49" s="25">
        <f>[4]t_aea_n2o!G54</f>
        <v>5.7939539560000002</v>
      </c>
      <c r="I49" s="25">
        <f>[4]t_aea_n2o!H54</f>
        <v>5.4374190789999997</v>
      </c>
      <c r="J49" s="25">
        <f>[4]t_aea_n2o!I54</f>
        <v>5.7167430369999996</v>
      </c>
      <c r="K49" s="25">
        <f>[4]t_aea_n2o!J54</f>
        <v>5.9099806819999996</v>
      </c>
      <c r="L49" s="25">
        <f>[4]t_aea_n2o!K54</f>
        <v>5.8855754969999996</v>
      </c>
      <c r="M49" s="25">
        <f>[4]t_aea_n2o!L54</f>
        <v>5.7200746130000004</v>
      </c>
      <c r="N49" s="25">
        <f>[4]t_aea_n2o!M54</f>
        <v>5.8583964369999997</v>
      </c>
      <c r="O49" s="25">
        <f>[4]t_aea_n2o!N54</f>
        <v>4.7446833760000002</v>
      </c>
      <c r="P49" s="25">
        <f>[4]t_aea_n2o!O54</f>
        <v>4.9498705809999999</v>
      </c>
      <c r="Q49" s="25">
        <f>[4]t_aea_n2o!P54</f>
        <v>4.6380937969999998</v>
      </c>
    </row>
    <row r="50" spans="1:17" ht="15" customHeight="1" x14ac:dyDescent="0.3">
      <c r="A50" s="7" t="s">
        <v>72</v>
      </c>
      <c r="B50" s="6"/>
      <c r="C50" s="25">
        <f>[4]t_aea_n2o!B55</f>
        <v>1.183068725</v>
      </c>
      <c r="D50" s="25">
        <f>[4]t_aea_n2o!C55</f>
        <v>1.2910414560000001</v>
      </c>
      <c r="E50" s="25">
        <f>[4]t_aea_n2o!D55</f>
        <v>1.4498394050000001</v>
      </c>
      <c r="F50" s="25">
        <f>[4]t_aea_n2o!E55</f>
        <v>1.3356844640000001</v>
      </c>
      <c r="G50" s="25">
        <f>[4]t_aea_n2o!F55</f>
        <v>1.326139567</v>
      </c>
      <c r="H50" s="25">
        <f>[4]t_aea_n2o!G55</f>
        <v>1.7293973899999999</v>
      </c>
      <c r="I50" s="25">
        <f>[4]t_aea_n2o!H55</f>
        <v>1.5482430110000001</v>
      </c>
      <c r="J50" s="25">
        <f>[4]t_aea_n2o!I55</f>
        <v>1.6310939259999999</v>
      </c>
      <c r="K50" s="25">
        <f>[4]t_aea_n2o!J55</f>
        <v>1.6028302169999999</v>
      </c>
      <c r="L50" s="25">
        <f>[4]t_aea_n2o!K55</f>
        <v>1.626651552</v>
      </c>
      <c r="M50" s="25">
        <f>[4]t_aea_n2o!L55</f>
        <v>1.517040878</v>
      </c>
      <c r="N50" s="25">
        <f>[4]t_aea_n2o!M55</f>
        <v>1.5131983760000001</v>
      </c>
      <c r="O50" s="25">
        <f>[4]t_aea_n2o!N55</f>
        <v>1.3037801520000001</v>
      </c>
      <c r="P50" s="25">
        <f>[4]t_aea_n2o!O55</f>
        <v>1.3436301740000001</v>
      </c>
      <c r="Q50" s="25">
        <f>[4]t_aea_n2o!P55</f>
        <v>1.1613681330000001</v>
      </c>
    </row>
    <row r="51" spans="1:17" ht="15" customHeight="1" x14ac:dyDescent="0.3">
      <c r="A51" s="6" t="s">
        <v>73</v>
      </c>
      <c r="B51" s="6" t="s">
        <v>74</v>
      </c>
      <c r="C51" s="25">
        <f>[4]t_aea_n2o!B56</f>
        <v>0.43472581100000002</v>
      </c>
      <c r="D51" s="25">
        <f>[4]t_aea_n2o!C56</f>
        <v>0.47907987499999999</v>
      </c>
      <c r="E51" s="25">
        <f>[4]t_aea_n2o!D56</f>
        <v>0.50961697399999994</v>
      </c>
      <c r="F51" s="25">
        <f>[4]t_aea_n2o!E56</f>
        <v>0.47182127899999998</v>
      </c>
      <c r="G51" s="25">
        <f>[4]t_aea_n2o!F56</f>
        <v>0.46079286400000002</v>
      </c>
      <c r="H51" s="25">
        <f>[4]t_aea_n2o!G56</f>
        <v>0.65581608599999996</v>
      </c>
      <c r="I51" s="25">
        <f>[4]t_aea_n2o!H56</f>
        <v>0.44072257799999998</v>
      </c>
      <c r="J51" s="25">
        <f>[4]t_aea_n2o!I56</f>
        <v>0.422055456</v>
      </c>
      <c r="K51" s="25">
        <f>[4]t_aea_n2o!J56</f>
        <v>0.4188827</v>
      </c>
      <c r="L51" s="25">
        <f>[4]t_aea_n2o!K56</f>
        <v>0.38780556599999999</v>
      </c>
      <c r="M51" s="25">
        <f>[4]t_aea_n2o!L56</f>
        <v>0.34030329999999998</v>
      </c>
      <c r="N51" s="25">
        <f>[4]t_aea_n2o!M56</f>
        <v>0.31080737899999999</v>
      </c>
      <c r="O51" s="25">
        <f>[4]t_aea_n2o!N56</f>
        <v>0.26159448800000001</v>
      </c>
      <c r="P51" s="25">
        <f>[4]t_aea_n2o!O56</f>
        <v>0.246923322</v>
      </c>
      <c r="Q51" s="25">
        <f>[4]t_aea_n2o!P56</f>
        <v>0.21383575599999999</v>
      </c>
    </row>
    <row r="52" spans="1:17" ht="15" customHeight="1" x14ac:dyDescent="0.3">
      <c r="A52" s="6" t="s">
        <v>75</v>
      </c>
      <c r="B52" s="6" t="s">
        <v>76</v>
      </c>
      <c r="C52" s="25">
        <f>[4]t_aea_n2o!B57</f>
        <v>0.74834291399999997</v>
      </c>
      <c r="D52" s="25">
        <f>[4]t_aea_n2o!C57</f>
        <v>0.81196158100000004</v>
      </c>
      <c r="E52" s="25">
        <f>[4]t_aea_n2o!D57</f>
        <v>0.94022243100000003</v>
      </c>
      <c r="F52" s="25">
        <f>[4]t_aea_n2o!E57</f>
        <v>0.86386318500000003</v>
      </c>
      <c r="G52" s="25">
        <f>[4]t_aea_n2o!F57</f>
        <v>0.86534670300000005</v>
      </c>
      <c r="H52" s="25">
        <f>[4]t_aea_n2o!G57</f>
        <v>1.073581304</v>
      </c>
      <c r="I52" s="25">
        <f>[4]t_aea_n2o!H57</f>
        <v>1.1075204329999999</v>
      </c>
      <c r="J52" s="25">
        <f>[4]t_aea_n2o!I57</f>
        <v>1.2090384709999999</v>
      </c>
      <c r="K52" s="25">
        <f>[4]t_aea_n2o!J57</f>
        <v>1.183947517</v>
      </c>
      <c r="L52" s="25">
        <f>[4]t_aea_n2o!K57</f>
        <v>1.2388459860000001</v>
      </c>
      <c r="M52" s="25">
        <f>[4]t_aea_n2o!L57</f>
        <v>1.1767375790000001</v>
      </c>
      <c r="N52" s="25">
        <f>[4]t_aea_n2o!M57</f>
        <v>1.202390997</v>
      </c>
      <c r="O52" s="25">
        <f>[4]t_aea_n2o!N57</f>
        <v>1.042185664</v>
      </c>
      <c r="P52" s="25">
        <f>[4]t_aea_n2o!O57</f>
        <v>1.0967068520000001</v>
      </c>
      <c r="Q52" s="25">
        <f>[4]t_aea_n2o!P57</f>
        <v>0.94753237700000004</v>
      </c>
    </row>
    <row r="53" spans="1:17" ht="15" customHeight="1" x14ac:dyDescent="0.3">
      <c r="A53" s="7" t="s">
        <v>77</v>
      </c>
      <c r="B53" s="6" t="s">
        <v>78</v>
      </c>
      <c r="C53" s="25">
        <f>[4]t_aea_n2o!B58</f>
        <v>0.58564987999999996</v>
      </c>
      <c r="D53" s="25">
        <f>[4]t_aea_n2o!C58</f>
        <v>0.64587128100000002</v>
      </c>
      <c r="E53" s="25">
        <f>[4]t_aea_n2o!D58</f>
        <v>0.71079689899999998</v>
      </c>
      <c r="F53" s="25">
        <f>[4]t_aea_n2o!E58</f>
        <v>0.76054038599999996</v>
      </c>
      <c r="G53" s="25">
        <f>[4]t_aea_n2o!F58</f>
        <v>0.80310605000000002</v>
      </c>
      <c r="H53" s="25">
        <f>[4]t_aea_n2o!G58</f>
        <v>0.84256077900000004</v>
      </c>
      <c r="I53" s="25">
        <f>[4]t_aea_n2o!H58</f>
        <v>0.80697573899999997</v>
      </c>
      <c r="J53" s="25">
        <f>[4]t_aea_n2o!I58</f>
        <v>0.82651286300000004</v>
      </c>
      <c r="K53" s="25">
        <f>[4]t_aea_n2o!J58</f>
        <v>0.88043218899999998</v>
      </c>
      <c r="L53" s="25">
        <f>[4]t_aea_n2o!K58</f>
        <v>0.81762993500000003</v>
      </c>
      <c r="M53" s="25">
        <f>[4]t_aea_n2o!L58</f>
        <v>0.76115614399999998</v>
      </c>
      <c r="N53" s="25">
        <f>[4]t_aea_n2o!M58</f>
        <v>0.71438936600000003</v>
      </c>
      <c r="O53" s="25">
        <f>[4]t_aea_n2o!N58</f>
        <v>0.490803457</v>
      </c>
      <c r="P53" s="25">
        <f>[4]t_aea_n2o!O58</f>
        <v>0.51777521400000004</v>
      </c>
      <c r="Q53" s="25">
        <f>[4]t_aea_n2o!P58</f>
        <v>0.48768869599999998</v>
      </c>
    </row>
    <row r="54" spans="1:17" ht="15" customHeight="1" x14ac:dyDescent="0.3">
      <c r="A54" s="7" t="s">
        <v>79</v>
      </c>
      <c r="B54" s="6" t="s">
        <v>150</v>
      </c>
      <c r="C54" s="25">
        <f>[4]t_aea_n2o!B59</f>
        <v>2.2913565249999999</v>
      </c>
      <c r="D54" s="25">
        <f>[4]t_aea_n2o!C59</f>
        <v>2.7643862530000001</v>
      </c>
      <c r="E54" s="25">
        <f>[4]t_aea_n2o!D59</f>
        <v>2.9360090840000002</v>
      </c>
      <c r="F54" s="25">
        <f>[4]t_aea_n2o!E59</f>
        <v>2.944347064</v>
      </c>
      <c r="G54" s="25">
        <f>[4]t_aea_n2o!F59</f>
        <v>2.98823565</v>
      </c>
      <c r="H54" s="25">
        <f>[4]t_aea_n2o!G59</f>
        <v>3.221995787</v>
      </c>
      <c r="I54" s="25">
        <f>[4]t_aea_n2o!H59</f>
        <v>3.082200329</v>
      </c>
      <c r="J54" s="25">
        <f>[4]t_aea_n2o!I59</f>
        <v>3.2591362469999998</v>
      </c>
      <c r="K54" s="25">
        <f>[4]t_aea_n2o!J59</f>
        <v>3.4267182759999999</v>
      </c>
      <c r="L54" s="25">
        <f>[4]t_aea_n2o!K59</f>
        <v>3.44129401</v>
      </c>
      <c r="M54" s="25">
        <f>[4]t_aea_n2o!L59</f>
        <v>3.4418775899999998</v>
      </c>
      <c r="N54" s="25">
        <f>[4]t_aea_n2o!M59</f>
        <v>3.6308086949999998</v>
      </c>
      <c r="O54" s="25">
        <f>[4]t_aea_n2o!N59</f>
        <v>2.9500997679999998</v>
      </c>
      <c r="P54" s="25">
        <f>[4]t_aea_n2o!O59</f>
        <v>3.0884651930000002</v>
      </c>
      <c r="Q54" s="25">
        <f>[4]t_aea_n2o!P59</f>
        <v>2.9890369680000002</v>
      </c>
    </row>
    <row r="55" spans="1:17" ht="15" customHeight="1" x14ac:dyDescent="0.3">
      <c r="A55" s="6" t="s">
        <v>80</v>
      </c>
      <c r="B55" s="6"/>
      <c r="C55" s="25">
        <f>[4]t_aea_n2o!B60</f>
        <v>5.3120019860000003</v>
      </c>
      <c r="D55" s="25">
        <f>[4]t_aea_n2o!C60</f>
        <v>6.9562715439999998</v>
      </c>
      <c r="E55" s="25">
        <f>[4]t_aea_n2o!D60</f>
        <v>7.3391780500000001</v>
      </c>
      <c r="F55" s="25">
        <f>[4]t_aea_n2o!E60</f>
        <v>7.4798242730000002</v>
      </c>
      <c r="G55" s="25">
        <f>[4]t_aea_n2o!F60</f>
        <v>7.0891960159999998</v>
      </c>
      <c r="H55" s="25">
        <f>[4]t_aea_n2o!G60</f>
        <v>7.4262466419999997</v>
      </c>
      <c r="I55" s="25">
        <f>[4]t_aea_n2o!H60</f>
        <v>6.7394105849999999</v>
      </c>
      <c r="J55" s="25">
        <f>[4]t_aea_n2o!I60</f>
        <v>7.4671447410000003</v>
      </c>
      <c r="K55" s="25">
        <f>[4]t_aea_n2o!J60</f>
        <v>7.4345249410000003</v>
      </c>
      <c r="L55" s="25">
        <f>[4]t_aea_n2o!K60</f>
        <v>7.3292685970000004</v>
      </c>
      <c r="M55" s="25">
        <f>[4]t_aea_n2o!L60</f>
        <v>7.1502871020000001</v>
      </c>
      <c r="N55" s="25">
        <f>[4]t_aea_n2o!M60</f>
        <v>6.5586674949999999</v>
      </c>
      <c r="O55" s="25">
        <f>[4]t_aea_n2o!N60</f>
        <v>5.6765835249999999</v>
      </c>
      <c r="P55" s="25">
        <f>[4]t_aea_n2o!O60</f>
        <v>5.5073594019999996</v>
      </c>
      <c r="Q55" s="25">
        <f>[4]t_aea_n2o!P60</f>
        <v>5.7436617200000004</v>
      </c>
    </row>
    <row r="56" spans="1:17" ht="15" customHeight="1" x14ac:dyDescent="0.3">
      <c r="A56" s="6" t="s">
        <v>81</v>
      </c>
      <c r="B56" s="6" t="s">
        <v>151</v>
      </c>
      <c r="C56" s="25">
        <f>[4]t_aea_n2o!B61</f>
        <v>3.167306768</v>
      </c>
      <c r="D56" s="25">
        <f>[4]t_aea_n2o!C61</f>
        <v>4.507291221</v>
      </c>
      <c r="E56" s="25">
        <f>[4]t_aea_n2o!D61</f>
        <v>4.7505470509999999</v>
      </c>
      <c r="F56" s="25">
        <f>[4]t_aea_n2o!E61</f>
        <v>5.0007883690000003</v>
      </c>
      <c r="G56" s="25">
        <f>[4]t_aea_n2o!F61</f>
        <v>4.6869162099999997</v>
      </c>
      <c r="H56" s="25">
        <f>[4]t_aea_n2o!G61</f>
        <v>4.9191527160000001</v>
      </c>
      <c r="I56" s="25">
        <f>[4]t_aea_n2o!H61</f>
        <v>4.4852635379999999</v>
      </c>
      <c r="J56" s="25">
        <f>[4]t_aea_n2o!I61</f>
        <v>5.1718936129999999</v>
      </c>
      <c r="K56" s="25">
        <f>[4]t_aea_n2o!J61</f>
        <v>5.1378773390000001</v>
      </c>
      <c r="L56" s="25">
        <f>[4]t_aea_n2o!K61</f>
        <v>5.1737693140000003</v>
      </c>
      <c r="M56" s="25">
        <f>[4]t_aea_n2o!L61</f>
        <v>5.1453660660000002</v>
      </c>
      <c r="N56" s="25">
        <f>[4]t_aea_n2o!M61</f>
        <v>4.5939159370000002</v>
      </c>
      <c r="O56" s="25">
        <f>[4]t_aea_n2o!N61</f>
        <v>4.1336636819999999</v>
      </c>
      <c r="P56" s="25">
        <f>[4]t_aea_n2o!O61</f>
        <v>4.0284597570000003</v>
      </c>
      <c r="Q56" s="25">
        <f>[4]t_aea_n2o!P61</f>
        <v>4.3575928580000003</v>
      </c>
    </row>
    <row r="57" spans="1:17" ht="15" customHeight="1" x14ac:dyDescent="0.3">
      <c r="A57" s="6" t="s">
        <v>82</v>
      </c>
      <c r="B57" s="6" t="s">
        <v>152</v>
      </c>
      <c r="C57" s="25">
        <f>[4]t_aea_n2o!B62</f>
        <v>0.28419624900000001</v>
      </c>
      <c r="D57" s="25">
        <f>[4]t_aea_n2o!C62</f>
        <v>0.322629952</v>
      </c>
      <c r="E57" s="25">
        <f>[4]t_aea_n2o!D62</f>
        <v>0.34463387200000001</v>
      </c>
      <c r="F57" s="25">
        <f>[4]t_aea_n2o!E62</f>
        <v>0.30266890600000002</v>
      </c>
      <c r="G57" s="25">
        <f>[4]t_aea_n2o!F62</f>
        <v>0.32248421399999999</v>
      </c>
      <c r="H57" s="25">
        <f>[4]t_aea_n2o!G62</f>
        <v>0.35319323200000002</v>
      </c>
      <c r="I57" s="25">
        <f>[4]t_aea_n2o!H62</f>
        <v>0.292522848</v>
      </c>
      <c r="J57" s="25">
        <f>[4]t_aea_n2o!I62</f>
        <v>0.30964379199999997</v>
      </c>
      <c r="K57" s="25">
        <f>[4]t_aea_n2o!J62</f>
        <v>0.345224647</v>
      </c>
      <c r="L57" s="25">
        <f>[4]t_aea_n2o!K62</f>
        <v>0.335380395</v>
      </c>
      <c r="M57" s="25">
        <f>[4]t_aea_n2o!L62</f>
        <v>0.31886958399999998</v>
      </c>
      <c r="N57" s="25">
        <f>[4]t_aea_n2o!M62</f>
        <v>0.30268648599999998</v>
      </c>
      <c r="O57" s="25">
        <f>[4]t_aea_n2o!N62</f>
        <v>0.26335753200000001</v>
      </c>
      <c r="P57" s="25">
        <f>[4]t_aea_n2o!O62</f>
        <v>0.25809200399999999</v>
      </c>
      <c r="Q57" s="25">
        <f>[4]t_aea_n2o!P62</f>
        <v>0.220223857</v>
      </c>
    </row>
    <row r="58" spans="1:17" ht="15" customHeight="1" x14ac:dyDescent="0.3">
      <c r="A58" s="6" t="s">
        <v>83</v>
      </c>
      <c r="B58" s="6" t="s">
        <v>84</v>
      </c>
      <c r="C58" s="25">
        <f>[4]t_aea_n2o!B63</f>
        <v>1.860498969</v>
      </c>
      <c r="D58" s="25">
        <f>[4]t_aea_n2o!C63</f>
        <v>2.1263503699999999</v>
      </c>
      <c r="E58" s="25">
        <f>[4]t_aea_n2o!D63</f>
        <v>2.2439971270000001</v>
      </c>
      <c r="F58" s="25">
        <f>[4]t_aea_n2o!E63</f>
        <v>2.1763669980000002</v>
      </c>
      <c r="G58" s="25">
        <f>[4]t_aea_n2o!F63</f>
        <v>2.079795592</v>
      </c>
      <c r="H58" s="25">
        <f>[4]t_aea_n2o!G63</f>
        <v>2.1539006939999998</v>
      </c>
      <c r="I58" s="25">
        <f>[4]t_aea_n2o!H63</f>
        <v>1.961624198</v>
      </c>
      <c r="J58" s="25">
        <f>[4]t_aea_n2o!I63</f>
        <v>1.9856073359999999</v>
      </c>
      <c r="K58" s="25">
        <f>[4]t_aea_n2o!J63</f>
        <v>1.951422955</v>
      </c>
      <c r="L58" s="25">
        <f>[4]t_aea_n2o!K63</f>
        <v>1.820118887</v>
      </c>
      <c r="M58" s="25">
        <f>[4]t_aea_n2o!L63</f>
        <v>1.6860514529999999</v>
      </c>
      <c r="N58" s="25">
        <f>[4]t_aea_n2o!M63</f>
        <v>1.6620650729999999</v>
      </c>
      <c r="O58" s="25">
        <f>[4]t_aea_n2o!N63</f>
        <v>1.2795623110000001</v>
      </c>
      <c r="P58" s="25">
        <f>[4]t_aea_n2o!O63</f>
        <v>1.2208076409999999</v>
      </c>
      <c r="Q58" s="25">
        <f>[4]t_aea_n2o!P63</f>
        <v>1.165845005</v>
      </c>
    </row>
    <row r="59" spans="1:17" ht="15" customHeight="1" x14ac:dyDescent="0.3">
      <c r="A59" s="6" t="s">
        <v>85</v>
      </c>
      <c r="B59" s="6" t="s">
        <v>86</v>
      </c>
      <c r="C59" s="25">
        <f>[4]t_aea_n2o!B64</f>
        <v>1.3820875370000001</v>
      </c>
      <c r="D59" s="25">
        <f>[4]t_aea_n2o!C64</f>
        <v>1.7438299799999999</v>
      </c>
      <c r="E59" s="25">
        <f>[4]t_aea_n2o!D64</f>
        <v>1.8557806029999999</v>
      </c>
      <c r="F59" s="25">
        <f>[4]t_aea_n2o!E64</f>
        <v>1.9929699569999999</v>
      </c>
      <c r="G59" s="25">
        <f>[4]t_aea_n2o!F64</f>
        <v>1.890470302</v>
      </c>
      <c r="H59" s="25">
        <f>[4]t_aea_n2o!G64</f>
        <v>2.1921201250000002</v>
      </c>
      <c r="I59" s="25">
        <f>[4]t_aea_n2o!H64</f>
        <v>2.3012163139999999</v>
      </c>
      <c r="J59" s="25">
        <f>[4]t_aea_n2o!I64</f>
        <v>2.4765797410000001</v>
      </c>
      <c r="K59" s="25">
        <f>[4]t_aea_n2o!J64</f>
        <v>2.6261485059999998</v>
      </c>
      <c r="L59" s="25">
        <f>[4]t_aea_n2o!K64</f>
        <v>2.8040120129999999</v>
      </c>
      <c r="M59" s="25">
        <f>[4]t_aea_n2o!L64</f>
        <v>2.9854268839999998</v>
      </c>
      <c r="N59" s="25">
        <f>[4]t_aea_n2o!M64</f>
        <v>3.07727722</v>
      </c>
      <c r="O59" s="25">
        <f>[4]t_aea_n2o!N64</f>
        <v>2.2819820690000001</v>
      </c>
      <c r="P59" s="25">
        <f>[4]t_aea_n2o!O64</f>
        <v>2.2760518140000001</v>
      </c>
      <c r="Q59" s="25">
        <f>[4]t_aea_n2o!P64</f>
        <v>2.4378973300000002</v>
      </c>
    </row>
    <row r="60" spans="1:17" ht="15" customHeight="1" x14ac:dyDescent="0.3">
      <c r="A60" s="6" t="s">
        <v>87</v>
      </c>
      <c r="B60" s="6" t="s">
        <v>214</v>
      </c>
      <c r="C60" s="29">
        <f>[4]t_aea_n2o!B65</f>
        <v>0</v>
      </c>
      <c r="D60" s="29">
        <f>[4]t_aea_n2o!C65</f>
        <v>0</v>
      </c>
      <c r="E60" s="29">
        <f>[4]t_aea_n2o!D65</f>
        <v>0</v>
      </c>
      <c r="F60" s="29">
        <f>[4]t_aea_n2o!E65</f>
        <v>0</v>
      </c>
      <c r="G60" s="29">
        <f>[4]t_aea_n2o!F65</f>
        <v>0</v>
      </c>
      <c r="H60" s="29">
        <f>[4]t_aea_n2o!G65</f>
        <v>0</v>
      </c>
      <c r="I60" s="29">
        <f>[4]t_aea_n2o!H65</f>
        <v>0</v>
      </c>
      <c r="J60" s="29">
        <f>[4]t_aea_n2o!I65</f>
        <v>0</v>
      </c>
      <c r="K60" s="29">
        <f>[4]t_aea_n2o!J65</f>
        <v>0</v>
      </c>
      <c r="L60" s="29">
        <f>[4]t_aea_n2o!K65</f>
        <v>0</v>
      </c>
      <c r="M60" s="29">
        <f>[4]t_aea_n2o!L65</f>
        <v>0</v>
      </c>
      <c r="N60" s="29">
        <f>[4]t_aea_n2o!M65</f>
        <v>0</v>
      </c>
      <c r="O60" s="29">
        <f>[4]t_aea_n2o!N65</f>
        <v>0</v>
      </c>
      <c r="P60" s="29">
        <f>[4]t_aea_n2o!O65</f>
        <v>0</v>
      </c>
      <c r="Q60" s="29">
        <f>[4]t_aea_n2o!P65</f>
        <v>0</v>
      </c>
    </row>
    <row r="61" spans="1:17" ht="15" customHeight="1" x14ac:dyDescent="0.3">
      <c r="A61" s="6" t="s">
        <v>88</v>
      </c>
      <c r="B61" s="6"/>
      <c r="C61" s="25">
        <f>[4]t_aea_n2o!B66</f>
        <v>12.946972649999999</v>
      </c>
      <c r="D61" s="25">
        <f>[4]t_aea_n2o!C66</f>
        <v>15.554889721</v>
      </c>
      <c r="E61" s="25">
        <f>[4]t_aea_n2o!D66</f>
        <v>17.384151900999999</v>
      </c>
      <c r="F61" s="25">
        <f>[4]t_aea_n2o!E66</f>
        <v>17.069833628000001</v>
      </c>
      <c r="G61" s="25">
        <f>[4]t_aea_n2o!F66</f>
        <v>17.290868235000001</v>
      </c>
      <c r="H61" s="25">
        <f>[4]t_aea_n2o!G66</f>
        <v>19.362927596999999</v>
      </c>
      <c r="I61" s="25">
        <f>[4]t_aea_n2o!H66</f>
        <v>17.809092939999999</v>
      </c>
      <c r="J61" s="25">
        <f>[4]t_aea_n2o!I66</f>
        <v>18.936380169</v>
      </c>
      <c r="K61" s="25">
        <f>[4]t_aea_n2o!J66</f>
        <v>20.132055207000001</v>
      </c>
      <c r="L61" s="25">
        <f>[4]t_aea_n2o!K66</f>
        <v>20.01441891</v>
      </c>
      <c r="M61" s="25">
        <f>[4]t_aea_n2o!L66</f>
        <v>19.996635714</v>
      </c>
      <c r="N61" s="25">
        <f>[4]t_aea_n2o!M66</f>
        <v>20.665500458</v>
      </c>
      <c r="O61" s="25">
        <f>[4]t_aea_n2o!N66</f>
        <v>18.194379201</v>
      </c>
      <c r="P61" s="25">
        <f>[4]t_aea_n2o!O66</f>
        <v>18.344777747999998</v>
      </c>
      <c r="Q61" s="25">
        <f>[4]t_aea_n2o!P66</f>
        <v>17.49557222</v>
      </c>
    </row>
    <row r="62" spans="1:17" ht="15" customHeight="1" x14ac:dyDescent="0.3">
      <c r="A62" s="7" t="s">
        <v>89</v>
      </c>
      <c r="B62" s="6"/>
      <c r="C62" s="25">
        <f>[4]t_aea_n2o!B67</f>
        <v>10.562436577</v>
      </c>
      <c r="D62" s="25">
        <f>[4]t_aea_n2o!C67</f>
        <v>12.941258968</v>
      </c>
      <c r="E62" s="25">
        <f>[4]t_aea_n2o!D67</f>
        <v>14.388941873</v>
      </c>
      <c r="F62" s="25">
        <f>[4]t_aea_n2o!E67</f>
        <v>14.123313132</v>
      </c>
      <c r="G62" s="25">
        <f>[4]t_aea_n2o!F67</f>
        <v>14.509474836000001</v>
      </c>
      <c r="H62" s="25">
        <f>[4]t_aea_n2o!G67</f>
        <v>16.238882493999999</v>
      </c>
      <c r="I62" s="25">
        <f>[4]t_aea_n2o!H67</f>
        <v>14.660459965999999</v>
      </c>
      <c r="J62" s="25">
        <f>[4]t_aea_n2o!I67</f>
        <v>15.570178075999999</v>
      </c>
      <c r="K62" s="25">
        <f>[4]t_aea_n2o!J67</f>
        <v>16.451880517999999</v>
      </c>
      <c r="L62" s="25">
        <f>[4]t_aea_n2o!K67</f>
        <v>16.324363201000001</v>
      </c>
      <c r="M62" s="25">
        <f>[4]t_aea_n2o!L67</f>
        <v>16.072392765</v>
      </c>
      <c r="N62" s="25">
        <f>[4]t_aea_n2o!M67</f>
        <v>16.359313022999999</v>
      </c>
      <c r="O62" s="25">
        <f>[4]t_aea_n2o!N67</f>
        <v>14.290024194000001</v>
      </c>
      <c r="P62" s="25">
        <f>[4]t_aea_n2o!O67</f>
        <v>15.062711371000001</v>
      </c>
      <c r="Q62" s="25">
        <f>[4]t_aea_n2o!P67</f>
        <v>14.372017992</v>
      </c>
    </row>
    <row r="63" spans="1:17" ht="15" customHeight="1" x14ac:dyDescent="0.3">
      <c r="A63" s="6" t="s">
        <v>90</v>
      </c>
      <c r="B63" s="6" t="s">
        <v>91</v>
      </c>
      <c r="C63" s="25">
        <f>[4]t_aea_n2o!B68</f>
        <v>8.2151909710000002</v>
      </c>
      <c r="D63" s="25">
        <f>[4]t_aea_n2o!C68</f>
        <v>10.383917780999999</v>
      </c>
      <c r="E63" s="25">
        <f>[4]t_aea_n2o!D68</f>
        <v>11.566159403</v>
      </c>
      <c r="F63" s="25">
        <f>[4]t_aea_n2o!E68</f>
        <v>11.258182243</v>
      </c>
      <c r="G63" s="25">
        <f>[4]t_aea_n2o!F68</f>
        <v>11.618481558999999</v>
      </c>
      <c r="H63" s="25">
        <f>[4]t_aea_n2o!G68</f>
        <v>13.029006238999999</v>
      </c>
      <c r="I63" s="25">
        <f>[4]t_aea_n2o!H68</f>
        <v>11.627547649</v>
      </c>
      <c r="J63" s="25">
        <f>[4]t_aea_n2o!I68</f>
        <v>12.30698389</v>
      </c>
      <c r="K63" s="25">
        <f>[4]t_aea_n2o!J68</f>
        <v>13.016208287</v>
      </c>
      <c r="L63" s="25">
        <f>[4]t_aea_n2o!K68</f>
        <v>12.911051637</v>
      </c>
      <c r="M63" s="25">
        <f>[4]t_aea_n2o!L68</f>
        <v>12.634907235</v>
      </c>
      <c r="N63" s="25">
        <f>[4]t_aea_n2o!M68</f>
        <v>12.858486983000001</v>
      </c>
      <c r="O63" s="25">
        <f>[4]t_aea_n2o!N68</f>
        <v>11.296447229</v>
      </c>
      <c r="P63" s="25">
        <f>[4]t_aea_n2o!O68</f>
        <v>11.986323315</v>
      </c>
      <c r="Q63" s="25">
        <f>[4]t_aea_n2o!P68</f>
        <v>11.307825435</v>
      </c>
    </row>
    <row r="64" spans="1:17" ht="15" customHeight="1" x14ac:dyDescent="0.3">
      <c r="A64" s="6" t="s">
        <v>92</v>
      </c>
      <c r="B64" s="6" t="s">
        <v>153</v>
      </c>
      <c r="C64" s="25">
        <f>[4]t_aea_n2o!B69</f>
        <v>2.347245606</v>
      </c>
      <c r="D64" s="25">
        <f>[4]t_aea_n2o!C69</f>
        <v>2.557341187</v>
      </c>
      <c r="E64" s="25">
        <f>[4]t_aea_n2o!D69</f>
        <v>2.8227824689999998</v>
      </c>
      <c r="F64" s="25">
        <f>[4]t_aea_n2o!E69</f>
        <v>2.865130889</v>
      </c>
      <c r="G64" s="25">
        <f>[4]t_aea_n2o!F69</f>
        <v>2.8909932770000002</v>
      </c>
      <c r="H64" s="25">
        <f>[4]t_aea_n2o!G69</f>
        <v>3.2098762550000002</v>
      </c>
      <c r="I64" s="25">
        <f>[4]t_aea_n2o!H69</f>
        <v>3.0329123170000001</v>
      </c>
      <c r="J64" s="25">
        <f>[4]t_aea_n2o!I69</f>
        <v>3.2631941860000002</v>
      </c>
      <c r="K64" s="25">
        <f>[4]t_aea_n2o!J69</f>
        <v>3.4356722309999999</v>
      </c>
      <c r="L64" s="25">
        <f>[4]t_aea_n2o!K69</f>
        <v>3.4133115630000002</v>
      </c>
      <c r="M64" s="25">
        <f>[4]t_aea_n2o!L69</f>
        <v>3.43748553</v>
      </c>
      <c r="N64" s="25">
        <f>[4]t_aea_n2o!M69</f>
        <v>3.5008260400000002</v>
      </c>
      <c r="O64" s="25">
        <f>[4]t_aea_n2o!N69</f>
        <v>2.9935769649999999</v>
      </c>
      <c r="P64" s="25">
        <f>[4]t_aea_n2o!O69</f>
        <v>3.0763880559999999</v>
      </c>
      <c r="Q64" s="25">
        <f>[4]t_aea_n2o!P69</f>
        <v>3.0641925570000001</v>
      </c>
    </row>
    <row r="65" spans="1:17" ht="15" customHeight="1" x14ac:dyDescent="0.3">
      <c r="A65" s="7" t="s">
        <v>93</v>
      </c>
      <c r="B65" s="6" t="s">
        <v>94</v>
      </c>
      <c r="C65" s="25">
        <f>[4]t_aea_n2o!B70</f>
        <v>0.47301286300000001</v>
      </c>
      <c r="D65" s="25">
        <f>[4]t_aea_n2o!C70</f>
        <v>0.55812824000000005</v>
      </c>
      <c r="E65" s="25">
        <f>[4]t_aea_n2o!D70</f>
        <v>0.80023455600000004</v>
      </c>
      <c r="F65" s="25">
        <f>[4]t_aea_n2o!E70</f>
        <v>0.74866116800000004</v>
      </c>
      <c r="G65" s="25">
        <f>[4]t_aea_n2o!F70</f>
        <v>0.63551429299999995</v>
      </c>
      <c r="H65" s="25">
        <f>[4]t_aea_n2o!G70</f>
        <v>0.794121309</v>
      </c>
      <c r="I65" s="25">
        <f>[4]t_aea_n2o!H70</f>
        <v>0.86720851399999999</v>
      </c>
      <c r="J65" s="25">
        <f>[4]t_aea_n2o!I70</f>
        <v>0.96013244600000003</v>
      </c>
      <c r="K65" s="25">
        <f>[4]t_aea_n2o!J70</f>
        <v>1.0397758669999999</v>
      </c>
      <c r="L65" s="25">
        <f>[4]t_aea_n2o!K70</f>
        <v>1.0397233370000001</v>
      </c>
      <c r="M65" s="25">
        <f>[4]t_aea_n2o!L70</f>
        <v>1.288113123</v>
      </c>
      <c r="N65" s="25">
        <f>[4]t_aea_n2o!M70</f>
        <v>1.646481603</v>
      </c>
      <c r="O65" s="25">
        <f>[4]t_aea_n2o!N70</f>
        <v>1.716141495</v>
      </c>
      <c r="P65" s="25">
        <f>[4]t_aea_n2o!O70</f>
        <v>1.0464999420000001</v>
      </c>
      <c r="Q65" s="25">
        <f>[4]t_aea_n2o!P70</f>
        <v>0.92158480399999998</v>
      </c>
    </row>
    <row r="66" spans="1:17" ht="15" customHeight="1" x14ac:dyDescent="0.3">
      <c r="A66" s="7" t="s">
        <v>95</v>
      </c>
      <c r="B66" s="6"/>
      <c r="C66" s="25">
        <f>[4]t_aea_n2o!B71</f>
        <v>1.911523211</v>
      </c>
      <c r="D66" s="25">
        <f>[4]t_aea_n2o!C71</f>
        <v>2.0555025140000001</v>
      </c>
      <c r="E66" s="25">
        <f>[4]t_aea_n2o!D71</f>
        <v>2.1949754719999999</v>
      </c>
      <c r="F66" s="25">
        <f>[4]t_aea_n2o!E71</f>
        <v>2.1978593279999998</v>
      </c>
      <c r="G66" s="25">
        <f>[4]t_aea_n2o!F71</f>
        <v>2.1458791060000002</v>
      </c>
      <c r="H66" s="25">
        <f>[4]t_aea_n2o!G71</f>
        <v>2.3299237939999999</v>
      </c>
      <c r="I66" s="25">
        <f>[4]t_aea_n2o!H71</f>
        <v>2.2814244600000002</v>
      </c>
      <c r="J66" s="25">
        <f>[4]t_aea_n2o!I71</f>
        <v>2.4060696460000002</v>
      </c>
      <c r="K66" s="25">
        <f>[4]t_aea_n2o!J71</f>
        <v>2.6403988219999999</v>
      </c>
      <c r="L66" s="25">
        <f>[4]t_aea_n2o!K71</f>
        <v>2.6503323719999998</v>
      </c>
      <c r="M66" s="25">
        <f>[4]t_aea_n2o!L71</f>
        <v>2.6361298259999999</v>
      </c>
      <c r="N66" s="25">
        <f>[4]t_aea_n2o!M71</f>
        <v>2.6597058320000002</v>
      </c>
      <c r="O66" s="25">
        <f>[4]t_aea_n2o!N71</f>
        <v>2.1882135119999999</v>
      </c>
      <c r="P66" s="25">
        <f>[4]t_aea_n2o!O71</f>
        <v>2.235566435</v>
      </c>
      <c r="Q66" s="25">
        <f>[4]t_aea_n2o!P71</f>
        <v>2.2019694250000001</v>
      </c>
    </row>
    <row r="67" spans="1:17" ht="15" customHeight="1" x14ac:dyDescent="0.3">
      <c r="A67" s="6" t="s">
        <v>96</v>
      </c>
      <c r="B67" s="6" t="s">
        <v>97</v>
      </c>
      <c r="C67" s="25">
        <f>[4]t_aea_n2o!B72</f>
        <v>1.4036236360000001</v>
      </c>
      <c r="D67" s="25">
        <f>[4]t_aea_n2o!C72</f>
        <v>1.2253971770000001</v>
      </c>
      <c r="E67" s="25">
        <f>[4]t_aea_n2o!D72</f>
        <v>1.269148036</v>
      </c>
      <c r="F67" s="25">
        <f>[4]t_aea_n2o!E72</f>
        <v>1.286559607</v>
      </c>
      <c r="G67" s="25">
        <f>[4]t_aea_n2o!F72</f>
        <v>1.213014464</v>
      </c>
      <c r="H67" s="25">
        <f>[4]t_aea_n2o!G72</f>
        <v>1.2661069810000001</v>
      </c>
      <c r="I67" s="25">
        <f>[4]t_aea_n2o!H72</f>
        <v>1.250278674</v>
      </c>
      <c r="J67" s="25">
        <f>[4]t_aea_n2o!I72</f>
        <v>1.2706081440000001</v>
      </c>
      <c r="K67" s="25">
        <f>[4]t_aea_n2o!J72</f>
        <v>1.400626879</v>
      </c>
      <c r="L67" s="25">
        <f>[4]t_aea_n2o!K72</f>
        <v>1.3744422060000001</v>
      </c>
      <c r="M67" s="25">
        <f>[4]t_aea_n2o!L72</f>
        <v>1.3366328240000001</v>
      </c>
      <c r="N67" s="25">
        <f>[4]t_aea_n2o!M72</f>
        <v>1.288332042</v>
      </c>
      <c r="O67" s="25">
        <f>[4]t_aea_n2o!N72</f>
        <v>1.011595625</v>
      </c>
      <c r="P67" s="25">
        <f>[4]t_aea_n2o!O72</f>
        <v>1.007387034</v>
      </c>
      <c r="Q67" s="25">
        <f>[4]t_aea_n2o!P72</f>
        <v>0.98877173200000001</v>
      </c>
    </row>
    <row r="68" spans="1:17" ht="15" customHeight="1" x14ac:dyDescent="0.3">
      <c r="A68" s="6" t="s">
        <v>98</v>
      </c>
      <c r="B68" s="6" t="s">
        <v>99</v>
      </c>
      <c r="C68" s="25">
        <f>[4]t_aea_n2o!B73</f>
        <v>0.50789957500000005</v>
      </c>
      <c r="D68" s="25">
        <f>[4]t_aea_n2o!C73</f>
        <v>0.830105337</v>
      </c>
      <c r="E68" s="25">
        <f>[4]t_aea_n2o!D73</f>
        <v>0.92582743599999995</v>
      </c>
      <c r="F68" s="25">
        <f>[4]t_aea_n2o!E73</f>
        <v>0.91129972100000001</v>
      </c>
      <c r="G68" s="25">
        <f>[4]t_aea_n2o!F73</f>
        <v>0.93286464099999999</v>
      </c>
      <c r="H68" s="25">
        <f>[4]t_aea_n2o!G73</f>
        <v>1.0638168130000001</v>
      </c>
      <c r="I68" s="25">
        <f>[4]t_aea_n2o!H73</f>
        <v>1.031145787</v>
      </c>
      <c r="J68" s="25">
        <f>[4]t_aea_n2o!I73</f>
        <v>1.1354615029999999</v>
      </c>
      <c r="K68" s="25">
        <f>[4]t_aea_n2o!J73</f>
        <v>1.239771943</v>
      </c>
      <c r="L68" s="25">
        <f>[4]t_aea_n2o!K73</f>
        <v>1.2758901659999999</v>
      </c>
      <c r="M68" s="25">
        <f>[4]t_aea_n2o!L73</f>
        <v>1.299497001</v>
      </c>
      <c r="N68" s="25">
        <f>[4]t_aea_n2o!M73</f>
        <v>1.37137379</v>
      </c>
      <c r="O68" s="25">
        <f>[4]t_aea_n2o!N73</f>
        <v>1.1766178869999999</v>
      </c>
      <c r="P68" s="25">
        <f>[4]t_aea_n2o!O73</f>
        <v>1.228179401</v>
      </c>
      <c r="Q68" s="25">
        <f>[4]t_aea_n2o!P73</f>
        <v>1.2131976929999999</v>
      </c>
    </row>
    <row r="69" spans="1:17" ht="15" customHeight="1" x14ac:dyDescent="0.3">
      <c r="A69" s="6" t="s">
        <v>100</v>
      </c>
      <c r="B69" s="6"/>
      <c r="C69" s="25">
        <f>[4]t_aea_n2o!B74</f>
        <v>42.669490072999999</v>
      </c>
      <c r="D69" s="25">
        <f>[4]t_aea_n2o!C74</f>
        <v>43.232978195000001</v>
      </c>
      <c r="E69" s="25">
        <f>[4]t_aea_n2o!D74</f>
        <v>47.535174816000001</v>
      </c>
      <c r="F69" s="25">
        <f>[4]t_aea_n2o!E74</f>
        <v>51.371897021000002</v>
      </c>
      <c r="G69" s="25">
        <f>[4]t_aea_n2o!F74</f>
        <v>50.567098819000002</v>
      </c>
      <c r="H69" s="25">
        <f>[4]t_aea_n2o!G74</f>
        <v>55.605244003999999</v>
      </c>
      <c r="I69" s="25">
        <f>[4]t_aea_n2o!H74</f>
        <v>56.899427932999998</v>
      </c>
      <c r="J69" s="25">
        <f>[4]t_aea_n2o!I74</f>
        <v>60.171615385000003</v>
      </c>
      <c r="K69" s="25">
        <f>[4]t_aea_n2o!J74</f>
        <v>64.795166057000003</v>
      </c>
      <c r="L69" s="25">
        <f>[4]t_aea_n2o!K74</f>
        <v>65.855541926000001</v>
      </c>
      <c r="M69" s="25">
        <f>[4]t_aea_n2o!L74</f>
        <v>68.796147726000001</v>
      </c>
      <c r="N69" s="25">
        <f>[4]t_aea_n2o!M74</f>
        <v>69.380550999999997</v>
      </c>
      <c r="O69" s="25">
        <f>[4]t_aea_n2o!N74</f>
        <v>56.321689536000001</v>
      </c>
      <c r="P69" s="25">
        <f>[4]t_aea_n2o!O74</f>
        <v>54.106045958000003</v>
      </c>
      <c r="Q69" s="25">
        <f>[4]t_aea_n2o!P74</f>
        <v>56.470288384</v>
      </c>
    </row>
    <row r="70" spans="1:17" ht="15" customHeight="1" x14ac:dyDescent="0.3">
      <c r="A70" s="6" t="s">
        <v>101</v>
      </c>
      <c r="B70" s="6" t="s">
        <v>102</v>
      </c>
      <c r="C70" s="25">
        <f>[4]t_aea_n2o!B75</f>
        <v>34.039165867000001</v>
      </c>
      <c r="D70" s="25">
        <f>[4]t_aea_n2o!C75</f>
        <v>34.249208318999997</v>
      </c>
      <c r="E70" s="25">
        <f>[4]t_aea_n2o!D75</f>
        <v>37.037700844</v>
      </c>
      <c r="F70" s="25">
        <f>[4]t_aea_n2o!E75</f>
        <v>40.314494377000003</v>
      </c>
      <c r="G70" s="25">
        <f>[4]t_aea_n2o!F75</f>
        <v>39.599849175999999</v>
      </c>
      <c r="H70" s="25">
        <f>[4]t_aea_n2o!G75</f>
        <v>42.695853147999998</v>
      </c>
      <c r="I70" s="25">
        <f>[4]t_aea_n2o!H75</f>
        <v>43.805807782999999</v>
      </c>
      <c r="J70" s="25">
        <f>[4]t_aea_n2o!I75</f>
        <v>46.477533033</v>
      </c>
      <c r="K70" s="25">
        <f>[4]t_aea_n2o!J75</f>
        <v>49.675744160000001</v>
      </c>
      <c r="L70" s="25">
        <f>[4]t_aea_n2o!K75</f>
        <v>50.452663729000001</v>
      </c>
      <c r="M70" s="25">
        <f>[4]t_aea_n2o!L75</f>
        <v>51.724718576999997</v>
      </c>
      <c r="N70" s="25">
        <f>[4]t_aea_n2o!M75</f>
        <v>51.758043399999998</v>
      </c>
      <c r="O70" s="25">
        <f>[4]t_aea_n2o!N75</f>
        <v>39.900192130999997</v>
      </c>
      <c r="P70" s="25">
        <f>[4]t_aea_n2o!O75</f>
        <v>37.442539154999999</v>
      </c>
      <c r="Q70" s="25">
        <f>[4]t_aea_n2o!P75</f>
        <v>39.531596186999998</v>
      </c>
    </row>
    <row r="71" spans="1:17" ht="15" customHeight="1" x14ac:dyDescent="0.3">
      <c r="A71" s="6" t="s">
        <v>103</v>
      </c>
      <c r="B71" s="6" t="s">
        <v>104</v>
      </c>
      <c r="C71" s="25">
        <f>[4]t_aea_n2o!B76</f>
        <v>2.2054293180000002</v>
      </c>
      <c r="D71" s="25">
        <f>[4]t_aea_n2o!C76</f>
        <v>2.7004753720000001</v>
      </c>
      <c r="E71" s="25">
        <f>[4]t_aea_n2o!D76</f>
        <v>3.2970759639999998</v>
      </c>
      <c r="F71" s="25">
        <f>[4]t_aea_n2o!E76</f>
        <v>2.7294474499999999</v>
      </c>
      <c r="G71" s="25">
        <f>[4]t_aea_n2o!F76</f>
        <v>2.869671624</v>
      </c>
      <c r="H71" s="25">
        <f>[4]t_aea_n2o!G76</f>
        <v>3.1951113449999999</v>
      </c>
      <c r="I71" s="25">
        <f>[4]t_aea_n2o!H76</f>
        <v>2.587976179</v>
      </c>
      <c r="J71" s="25">
        <f>[4]t_aea_n2o!I76</f>
        <v>3.0155099820000002</v>
      </c>
      <c r="K71" s="25">
        <f>[4]t_aea_n2o!J76</f>
        <v>3.5423367649999999</v>
      </c>
      <c r="L71" s="25">
        <f>[4]t_aea_n2o!K76</f>
        <v>3.3974034890000002</v>
      </c>
      <c r="M71" s="25">
        <f>[4]t_aea_n2o!L76</f>
        <v>3.3242571660000002</v>
      </c>
      <c r="N71" s="25">
        <f>[4]t_aea_n2o!M76</f>
        <v>3.1868206489999999</v>
      </c>
      <c r="O71" s="25">
        <f>[4]t_aea_n2o!N76</f>
        <v>2.729342087</v>
      </c>
      <c r="P71" s="25">
        <f>[4]t_aea_n2o!O76</f>
        <v>3.1283638819999999</v>
      </c>
      <c r="Q71" s="25">
        <f>[4]t_aea_n2o!P76</f>
        <v>2.586066261</v>
      </c>
    </row>
    <row r="72" spans="1:17" ht="15" customHeight="1" x14ac:dyDescent="0.3">
      <c r="A72" s="6" t="s">
        <v>105</v>
      </c>
      <c r="B72" s="6" t="s">
        <v>106</v>
      </c>
      <c r="C72" s="25">
        <f>[4]t_aea_n2o!B77</f>
        <v>0.43371315900000001</v>
      </c>
      <c r="D72" s="25">
        <f>[4]t_aea_n2o!C77</f>
        <v>0.49534055399999999</v>
      </c>
      <c r="E72" s="25">
        <f>[4]t_aea_n2o!D77</f>
        <v>0.47702277900000001</v>
      </c>
      <c r="F72" s="25">
        <f>[4]t_aea_n2o!E77</f>
        <v>0.39710445999999999</v>
      </c>
      <c r="G72" s="25">
        <f>[4]t_aea_n2o!F77</f>
        <v>0.378454026</v>
      </c>
      <c r="H72" s="25">
        <f>[4]t_aea_n2o!G77</f>
        <v>0.396760803</v>
      </c>
      <c r="I72" s="25">
        <f>[4]t_aea_n2o!H77</f>
        <v>0.23449709599999999</v>
      </c>
      <c r="J72" s="25">
        <f>[4]t_aea_n2o!I77</f>
        <v>0.22767463399999999</v>
      </c>
      <c r="K72" s="25">
        <f>[4]t_aea_n2o!J77</f>
        <v>0.21279736699999999</v>
      </c>
      <c r="L72" s="25">
        <f>[4]t_aea_n2o!K77</f>
        <v>0.209403964</v>
      </c>
      <c r="M72" s="25">
        <f>[4]t_aea_n2o!L77</f>
        <v>0.20475405699999999</v>
      </c>
      <c r="N72" s="25">
        <f>[4]t_aea_n2o!M77</f>
        <v>0.202158264</v>
      </c>
      <c r="O72" s="25">
        <f>[4]t_aea_n2o!N77</f>
        <v>0.161448754</v>
      </c>
      <c r="P72" s="25">
        <f>[4]t_aea_n2o!O77</f>
        <v>0.16147397899999999</v>
      </c>
      <c r="Q72" s="25">
        <f>[4]t_aea_n2o!P77</f>
        <v>0.15565700599999999</v>
      </c>
    </row>
    <row r="73" spans="1:17" ht="15" customHeight="1" x14ac:dyDescent="0.3">
      <c r="A73" s="6" t="s">
        <v>107</v>
      </c>
      <c r="B73" s="6" t="s">
        <v>108</v>
      </c>
      <c r="C73" s="25">
        <f>[4]t_aea_n2o!B78</f>
        <v>5.991181729</v>
      </c>
      <c r="D73" s="25">
        <f>[4]t_aea_n2o!C78</f>
        <v>5.7879539490000003</v>
      </c>
      <c r="E73" s="25">
        <f>[4]t_aea_n2o!D78</f>
        <v>6.7233752300000003</v>
      </c>
      <c r="F73" s="25">
        <f>[4]t_aea_n2o!E78</f>
        <v>7.9308507349999999</v>
      </c>
      <c r="G73" s="25">
        <f>[4]t_aea_n2o!F78</f>
        <v>7.7191239930000002</v>
      </c>
      <c r="H73" s="25">
        <f>[4]t_aea_n2o!G78</f>
        <v>9.3175187069999996</v>
      </c>
      <c r="I73" s="25">
        <f>[4]t_aea_n2o!H78</f>
        <v>10.271146876</v>
      </c>
      <c r="J73" s="25">
        <f>[4]t_aea_n2o!I78</f>
        <v>10.450897737</v>
      </c>
      <c r="K73" s="25">
        <f>[4]t_aea_n2o!J78</f>
        <v>11.364287765</v>
      </c>
      <c r="L73" s="25">
        <f>[4]t_aea_n2o!K78</f>
        <v>11.796070744</v>
      </c>
      <c r="M73" s="25">
        <f>[4]t_aea_n2o!L78</f>
        <v>13.542417926000001</v>
      </c>
      <c r="N73" s="25">
        <f>[4]t_aea_n2o!M78</f>
        <v>14.233528686</v>
      </c>
      <c r="O73" s="25">
        <f>[4]t_aea_n2o!N78</f>
        <v>13.530706564999999</v>
      </c>
      <c r="P73" s="25">
        <f>[4]t_aea_n2o!O78</f>
        <v>13.373668942</v>
      </c>
      <c r="Q73" s="25">
        <f>[4]t_aea_n2o!P78</f>
        <v>14.196968930000001</v>
      </c>
    </row>
    <row r="74" spans="1:17" ht="15" customHeight="1" x14ac:dyDescent="0.3">
      <c r="A74" s="6" t="s">
        <v>109</v>
      </c>
      <c r="B74" s="6" t="s">
        <v>110</v>
      </c>
      <c r="C74" s="25">
        <f>[4]t_aea_n2o!B79</f>
        <v>22.094419299999998</v>
      </c>
      <c r="D74" s="25">
        <f>[4]t_aea_n2o!C79</f>
        <v>23.798971568999999</v>
      </c>
      <c r="E74" s="25">
        <f>[4]t_aea_n2o!D79</f>
        <v>29.518129984000002</v>
      </c>
      <c r="F74" s="25">
        <f>[4]t_aea_n2o!E79</f>
        <v>28.338677135000001</v>
      </c>
      <c r="G74" s="25">
        <f>[4]t_aea_n2o!F79</f>
        <v>27.850122895999998</v>
      </c>
      <c r="H74" s="25">
        <f>[4]t_aea_n2o!G79</f>
        <v>29.198354184999999</v>
      </c>
      <c r="I74" s="25">
        <f>[4]t_aea_n2o!H79</f>
        <v>27.201858952999999</v>
      </c>
      <c r="J74" s="25">
        <f>[4]t_aea_n2o!I79</f>
        <v>24.566867911999999</v>
      </c>
      <c r="K74" s="25">
        <f>[4]t_aea_n2o!J79</f>
        <v>24.901665578999999</v>
      </c>
      <c r="L74" s="25">
        <f>[4]t_aea_n2o!K79</f>
        <v>24.688111731999999</v>
      </c>
      <c r="M74" s="25">
        <f>[4]t_aea_n2o!L79</f>
        <v>26.926746228999999</v>
      </c>
      <c r="N74" s="25">
        <f>[4]t_aea_n2o!M79</f>
        <v>26.027138795999999</v>
      </c>
      <c r="O74" s="25">
        <f>[4]t_aea_n2o!N79</f>
        <v>24.593622939999999</v>
      </c>
      <c r="P74" s="25">
        <f>[4]t_aea_n2o!O79</f>
        <v>26.037363001999999</v>
      </c>
      <c r="Q74" s="25">
        <f>[4]t_aea_n2o!P79</f>
        <v>25.680343307000001</v>
      </c>
    </row>
    <row r="75" spans="1:17" ht="15" customHeight="1" x14ac:dyDescent="0.3">
      <c r="A75" s="6" t="s">
        <v>111</v>
      </c>
      <c r="B75" s="6" t="s">
        <v>112</v>
      </c>
      <c r="C75" s="25">
        <f>[4]t_aea_n2o!B80</f>
        <v>10.323050286999999</v>
      </c>
      <c r="D75" s="25">
        <f>[4]t_aea_n2o!C80</f>
        <v>6.8641215860000004</v>
      </c>
      <c r="E75" s="25">
        <f>[4]t_aea_n2o!D80</f>
        <v>7.4867376050000001</v>
      </c>
      <c r="F75" s="25">
        <f>[4]t_aea_n2o!E80</f>
        <v>6.5886900439999998</v>
      </c>
      <c r="G75" s="25">
        <f>[4]t_aea_n2o!F80</f>
        <v>5.5413580969999998</v>
      </c>
      <c r="H75" s="25">
        <f>[4]t_aea_n2o!G80</f>
        <v>5.8519844760000002</v>
      </c>
      <c r="I75" s="25">
        <f>[4]t_aea_n2o!H80</f>
        <v>5.4362944300000002</v>
      </c>
      <c r="J75" s="25">
        <f>[4]t_aea_n2o!I80</f>
        <v>6.3357542069999999</v>
      </c>
      <c r="K75" s="25">
        <f>[4]t_aea_n2o!J80</f>
        <v>15.690924073</v>
      </c>
      <c r="L75" s="25">
        <f>[4]t_aea_n2o!K80</f>
        <v>13.801096691</v>
      </c>
      <c r="M75" s="25">
        <f>[4]t_aea_n2o!L80</f>
        <v>9.7603693549999999</v>
      </c>
      <c r="N75" s="25">
        <f>[4]t_aea_n2o!M80</f>
        <v>8.2492403159999999</v>
      </c>
      <c r="O75" s="25">
        <f>[4]t_aea_n2o!N80</f>
        <v>5.5274695630000004</v>
      </c>
      <c r="P75" s="25">
        <f>[4]t_aea_n2o!O80</f>
        <v>5.5987080169999999</v>
      </c>
      <c r="Q75" s="25">
        <f>[4]t_aea_n2o!P80</f>
        <v>6.3369866200000002</v>
      </c>
    </row>
    <row r="76" spans="1:17" ht="15" customHeight="1" x14ac:dyDescent="0.3">
      <c r="A76" s="6" t="s">
        <v>113</v>
      </c>
      <c r="B76" s="6"/>
      <c r="C76" s="25">
        <f>[4]t_aea_n2o!B81</f>
        <v>335.66502837799999</v>
      </c>
      <c r="D76" s="25">
        <f>[4]t_aea_n2o!C81</f>
        <v>342.596506562</v>
      </c>
      <c r="E76" s="25">
        <f>[4]t_aea_n2o!D81</f>
        <v>335.19232210600001</v>
      </c>
      <c r="F76" s="25">
        <f>[4]t_aea_n2o!E81</f>
        <v>351.260586289</v>
      </c>
      <c r="G76" s="25">
        <f>[4]t_aea_n2o!F81</f>
        <v>328.136369608</v>
      </c>
      <c r="H76" s="25">
        <f>[4]t_aea_n2o!G81</f>
        <v>314.17983996599997</v>
      </c>
      <c r="I76" s="25">
        <f>[4]t_aea_n2o!H81</f>
        <v>340.98182852899998</v>
      </c>
      <c r="J76" s="25">
        <f>[4]t_aea_n2o!I81</f>
        <v>359.56338299599997</v>
      </c>
      <c r="K76" s="25">
        <f>[4]t_aea_n2o!J81</f>
        <v>292.02184640600001</v>
      </c>
      <c r="L76" s="25">
        <f>[4]t_aea_n2o!K81</f>
        <v>236.28452382899999</v>
      </c>
      <c r="M76" s="25">
        <f>[4]t_aea_n2o!L81</f>
        <v>211.91644505100001</v>
      </c>
      <c r="N76" s="25">
        <f>[4]t_aea_n2o!M81</f>
        <v>235.277211206</v>
      </c>
      <c r="O76" s="25">
        <f>[4]t_aea_n2o!N81</f>
        <v>191.583933675</v>
      </c>
      <c r="P76" s="25">
        <f>[4]t_aea_n2o!O81</f>
        <v>178.757260261</v>
      </c>
      <c r="Q76" s="25">
        <f>[4]t_aea_n2o!P81</f>
        <v>185.003782376</v>
      </c>
    </row>
    <row r="77" spans="1:17" ht="15" customHeight="1" x14ac:dyDescent="0.3">
      <c r="A77" s="6" t="s">
        <v>114</v>
      </c>
      <c r="B77" s="6" t="s">
        <v>115</v>
      </c>
      <c r="C77" s="25">
        <f>[4]t_aea_n2o!B82</f>
        <v>331.28433347100002</v>
      </c>
      <c r="D77" s="25">
        <f>[4]t_aea_n2o!C82</f>
        <v>338.676063554</v>
      </c>
      <c r="E77" s="25">
        <f>[4]t_aea_n2o!D82</f>
        <v>330.56068805799998</v>
      </c>
      <c r="F77" s="25">
        <f>[4]t_aea_n2o!E82</f>
        <v>346.831533079</v>
      </c>
      <c r="G77" s="25">
        <f>[4]t_aea_n2o!F82</f>
        <v>323.40718413899998</v>
      </c>
      <c r="H77" s="25">
        <f>[4]t_aea_n2o!G82</f>
        <v>309.29444286299997</v>
      </c>
      <c r="I77" s="25">
        <f>[4]t_aea_n2o!H82</f>
        <v>336.29136791799999</v>
      </c>
      <c r="J77" s="25">
        <f>[4]t_aea_n2o!I82</f>
        <v>354.41596664799999</v>
      </c>
      <c r="K77" s="25">
        <f>[4]t_aea_n2o!J82</f>
        <v>286.751894634</v>
      </c>
      <c r="L77" s="25">
        <f>[4]t_aea_n2o!K82</f>
        <v>231.119101008</v>
      </c>
      <c r="M77" s="25">
        <f>[4]t_aea_n2o!L82</f>
        <v>206.59587016399999</v>
      </c>
      <c r="N77" s="25">
        <f>[4]t_aea_n2o!M82</f>
        <v>229.93740258599999</v>
      </c>
      <c r="O77" s="25">
        <f>[4]t_aea_n2o!N82</f>
        <v>186.69845259600001</v>
      </c>
      <c r="P77" s="25">
        <f>[4]t_aea_n2o!O82</f>
        <v>173.25637384999999</v>
      </c>
      <c r="Q77" s="25">
        <f>[4]t_aea_n2o!P82</f>
        <v>180.021394423</v>
      </c>
    </row>
    <row r="78" spans="1:17" ht="15" customHeight="1" x14ac:dyDescent="0.3">
      <c r="A78" s="6" t="s">
        <v>116</v>
      </c>
      <c r="B78" s="6" t="s">
        <v>154</v>
      </c>
      <c r="C78" s="25">
        <f>[4]t_aea_n2o!B83</f>
        <v>4.3806949069999996</v>
      </c>
      <c r="D78" s="25">
        <f>[4]t_aea_n2o!C83</f>
        <v>3.9204430079999999</v>
      </c>
      <c r="E78" s="25">
        <f>[4]t_aea_n2o!D83</f>
        <v>4.6316340479999996</v>
      </c>
      <c r="F78" s="25">
        <f>[4]t_aea_n2o!E83</f>
        <v>4.4290532100000002</v>
      </c>
      <c r="G78" s="25">
        <f>[4]t_aea_n2o!F83</f>
        <v>4.7291854689999999</v>
      </c>
      <c r="H78" s="25">
        <f>[4]t_aea_n2o!G83</f>
        <v>4.8853971039999999</v>
      </c>
      <c r="I78" s="25">
        <f>[4]t_aea_n2o!H83</f>
        <v>4.6904606109999998</v>
      </c>
      <c r="J78" s="25">
        <f>[4]t_aea_n2o!I83</f>
        <v>5.1474163480000001</v>
      </c>
      <c r="K78" s="25">
        <f>[4]t_aea_n2o!J83</f>
        <v>5.2699517719999998</v>
      </c>
      <c r="L78" s="25">
        <f>[4]t_aea_n2o!K83</f>
        <v>5.1654228209999999</v>
      </c>
      <c r="M78" s="25">
        <f>[4]t_aea_n2o!L83</f>
        <v>5.3205748870000003</v>
      </c>
      <c r="N78" s="25">
        <f>[4]t_aea_n2o!M83</f>
        <v>5.3398086200000003</v>
      </c>
      <c r="O78" s="25">
        <f>[4]t_aea_n2o!N83</f>
        <v>4.8854810779999998</v>
      </c>
      <c r="P78" s="25">
        <f>[4]t_aea_n2o!O83</f>
        <v>5.5008864099999997</v>
      </c>
      <c r="Q78" s="25">
        <f>[4]t_aea_n2o!P83</f>
        <v>4.9823879529999999</v>
      </c>
    </row>
    <row r="79" spans="1:17" ht="15" customHeight="1" x14ac:dyDescent="0.3">
      <c r="A79" s="6" t="s">
        <v>117</v>
      </c>
      <c r="B79" s="6"/>
      <c r="C79" s="25">
        <f>[4]t_aea_n2o!B84</f>
        <v>3.2631994959999999</v>
      </c>
      <c r="D79" s="25">
        <f>[4]t_aea_n2o!C84</f>
        <v>3.4739397360000002</v>
      </c>
      <c r="E79" s="25">
        <f>[4]t_aea_n2o!D84</f>
        <v>4.1018129940000003</v>
      </c>
      <c r="F79" s="25">
        <f>[4]t_aea_n2o!E84</f>
        <v>3.7364493909999998</v>
      </c>
      <c r="G79" s="25">
        <f>[4]t_aea_n2o!F84</f>
        <v>3.8192032899999999</v>
      </c>
      <c r="H79" s="25">
        <f>[4]t_aea_n2o!G84</f>
        <v>4.8629124609999996</v>
      </c>
      <c r="I79" s="25">
        <f>[4]t_aea_n2o!H84</f>
        <v>5.2544555600000002</v>
      </c>
      <c r="J79" s="25">
        <f>[4]t_aea_n2o!I84</f>
        <v>5.759311705</v>
      </c>
      <c r="K79" s="25">
        <f>[4]t_aea_n2o!J84</f>
        <v>5.7842807069999997</v>
      </c>
      <c r="L79" s="25">
        <f>[4]t_aea_n2o!K84</f>
        <v>6.3279932390000004</v>
      </c>
      <c r="M79" s="25">
        <f>[4]t_aea_n2o!L84</f>
        <v>6.4970277369999998</v>
      </c>
      <c r="N79" s="25">
        <f>[4]t_aea_n2o!M84</f>
        <v>6.4632772239999996</v>
      </c>
      <c r="O79" s="25">
        <f>[4]t_aea_n2o!N84</f>
        <v>5.779815996</v>
      </c>
      <c r="P79" s="25">
        <f>[4]t_aea_n2o!O84</f>
        <v>6.0961181020000001</v>
      </c>
      <c r="Q79" s="25">
        <f>[4]t_aea_n2o!P84</f>
        <v>5.4696106609999999</v>
      </c>
    </row>
    <row r="80" spans="1:17" ht="15" customHeight="1" x14ac:dyDescent="0.3">
      <c r="A80" s="6" t="s">
        <v>118</v>
      </c>
      <c r="B80" s="6" t="s">
        <v>155</v>
      </c>
      <c r="C80" s="25">
        <f>[4]t_aea_n2o!B85</f>
        <v>1.532917079</v>
      </c>
      <c r="D80" s="25">
        <f>[4]t_aea_n2o!C85</f>
        <v>1.5979306790000001</v>
      </c>
      <c r="E80" s="25">
        <f>[4]t_aea_n2o!D85</f>
        <v>1.8878469499999999</v>
      </c>
      <c r="F80" s="25">
        <f>[4]t_aea_n2o!E85</f>
        <v>1.7289767380000001</v>
      </c>
      <c r="G80" s="25">
        <f>[4]t_aea_n2o!F85</f>
        <v>1.7777889099999999</v>
      </c>
      <c r="H80" s="25">
        <f>[4]t_aea_n2o!G85</f>
        <v>2.280842094</v>
      </c>
      <c r="I80" s="25">
        <f>[4]t_aea_n2o!H85</f>
        <v>2.4816814730000001</v>
      </c>
      <c r="J80" s="25">
        <f>[4]t_aea_n2o!I85</f>
        <v>2.7385244310000001</v>
      </c>
      <c r="K80" s="25">
        <f>[4]t_aea_n2o!J85</f>
        <v>2.7800255520000001</v>
      </c>
      <c r="L80" s="25">
        <f>[4]t_aea_n2o!K85</f>
        <v>3.0502648859999999</v>
      </c>
      <c r="M80" s="25">
        <f>[4]t_aea_n2o!L85</f>
        <v>3.1549617169999999</v>
      </c>
      <c r="N80" s="25">
        <f>[4]t_aea_n2o!M85</f>
        <v>3.135986699</v>
      </c>
      <c r="O80" s="25">
        <f>[4]t_aea_n2o!N85</f>
        <v>2.8447645499999998</v>
      </c>
      <c r="P80" s="25">
        <f>[4]t_aea_n2o!O85</f>
        <v>3.0370977140000002</v>
      </c>
      <c r="Q80" s="25">
        <f>[4]t_aea_n2o!P85</f>
        <v>2.7122117139999999</v>
      </c>
    </row>
    <row r="81" spans="1:17" ht="15" customHeight="1" x14ac:dyDescent="0.3">
      <c r="A81" s="6" t="s">
        <v>119</v>
      </c>
      <c r="B81" s="6" t="s">
        <v>120</v>
      </c>
      <c r="C81" s="25">
        <f>[4]t_aea_n2o!B86</f>
        <v>1.730282417</v>
      </c>
      <c r="D81" s="25">
        <f>[4]t_aea_n2o!C86</f>
        <v>1.8760090570000001</v>
      </c>
      <c r="E81" s="25">
        <f>[4]t_aea_n2o!D86</f>
        <v>2.2139660440000002</v>
      </c>
      <c r="F81" s="25">
        <f>[4]t_aea_n2o!E86</f>
        <v>2.0074726539999999</v>
      </c>
      <c r="G81" s="25">
        <f>[4]t_aea_n2o!F86</f>
        <v>2.04141438</v>
      </c>
      <c r="H81" s="25">
        <f>[4]t_aea_n2o!G86</f>
        <v>2.582070367</v>
      </c>
      <c r="I81" s="25">
        <f>[4]t_aea_n2o!H86</f>
        <v>2.7727740879999998</v>
      </c>
      <c r="J81" s="25">
        <f>[4]t_aea_n2o!I86</f>
        <v>3.0207872739999999</v>
      </c>
      <c r="K81" s="25">
        <f>[4]t_aea_n2o!J86</f>
        <v>3.0042551560000001</v>
      </c>
      <c r="L81" s="25">
        <f>[4]t_aea_n2o!K86</f>
        <v>3.277728352</v>
      </c>
      <c r="M81" s="25">
        <f>[4]t_aea_n2o!L86</f>
        <v>3.3420660199999999</v>
      </c>
      <c r="N81" s="25">
        <f>[4]t_aea_n2o!M86</f>
        <v>3.327290525</v>
      </c>
      <c r="O81" s="25">
        <f>[4]t_aea_n2o!N86</f>
        <v>2.9350514470000002</v>
      </c>
      <c r="P81" s="25">
        <f>[4]t_aea_n2o!O86</f>
        <v>3.059020388</v>
      </c>
      <c r="Q81" s="25">
        <f>[4]t_aea_n2o!P86</f>
        <v>2.757398947</v>
      </c>
    </row>
    <row r="82" spans="1:17" ht="15" customHeight="1" x14ac:dyDescent="0.3">
      <c r="A82" s="6" t="s">
        <v>121</v>
      </c>
      <c r="B82" s="6"/>
      <c r="C82" s="25">
        <f>[4]t_aea_n2o!B87</f>
        <v>5.2288573039999999</v>
      </c>
      <c r="D82" s="25">
        <f>[4]t_aea_n2o!C87</f>
        <v>5.8260967419999998</v>
      </c>
      <c r="E82" s="25">
        <f>[4]t_aea_n2o!D87</f>
        <v>6.0953049269999999</v>
      </c>
      <c r="F82" s="25">
        <f>[4]t_aea_n2o!E87</f>
        <v>5.0924000009999997</v>
      </c>
      <c r="G82" s="25">
        <f>[4]t_aea_n2o!F87</f>
        <v>4.8565191060000004</v>
      </c>
      <c r="H82" s="25">
        <f>[4]t_aea_n2o!G87</f>
        <v>6.4949604580000004</v>
      </c>
      <c r="I82" s="25">
        <f>[4]t_aea_n2o!H87</f>
        <v>7.5563526899999998</v>
      </c>
      <c r="J82" s="25">
        <f>[4]t_aea_n2o!I87</f>
        <v>8.5369387719999992</v>
      </c>
      <c r="K82" s="25">
        <f>[4]t_aea_n2o!J87</f>
        <v>10.166388956</v>
      </c>
      <c r="L82" s="25">
        <f>[4]t_aea_n2o!K87</f>
        <v>10.999997419</v>
      </c>
      <c r="M82" s="25">
        <f>[4]t_aea_n2o!L87</f>
        <v>10.979824611</v>
      </c>
      <c r="N82" s="25">
        <f>[4]t_aea_n2o!M87</f>
        <v>10.578126065999999</v>
      </c>
      <c r="O82" s="25">
        <f>[4]t_aea_n2o!N87</f>
        <v>9.4020537720000004</v>
      </c>
      <c r="P82" s="25">
        <f>[4]t_aea_n2o!O87</f>
        <v>9.9570095169999995</v>
      </c>
      <c r="Q82" s="25">
        <f>[4]t_aea_n2o!P87</f>
        <v>8.3099992300000007</v>
      </c>
    </row>
    <row r="83" spans="1:17" ht="15" customHeight="1" x14ac:dyDescent="0.3">
      <c r="A83" s="6" t="s">
        <v>122</v>
      </c>
      <c r="B83" s="6" t="s">
        <v>123</v>
      </c>
      <c r="C83" s="25">
        <f>[4]t_aea_n2o!B88</f>
        <v>0.84355254800000001</v>
      </c>
      <c r="D83" s="25">
        <f>[4]t_aea_n2o!C88</f>
        <v>1.016055827</v>
      </c>
      <c r="E83" s="25">
        <f>[4]t_aea_n2o!D88</f>
        <v>1.1028028409999999</v>
      </c>
      <c r="F83" s="25">
        <f>[4]t_aea_n2o!E88</f>
        <v>0.92027541400000001</v>
      </c>
      <c r="G83" s="25">
        <f>[4]t_aea_n2o!F88</f>
        <v>0.89448999799999995</v>
      </c>
      <c r="H83" s="25">
        <f>[4]t_aea_n2o!G88</f>
        <v>1.1563836599999999</v>
      </c>
      <c r="I83" s="25">
        <f>[4]t_aea_n2o!H88</f>
        <v>1.362525443</v>
      </c>
      <c r="J83" s="25">
        <f>[4]t_aea_n2o!I88</f>
        <v>1.544345503</v>
      </c>
      <c r="K83" s="25">
        <f>[4]t_aea_n2o!J88</f>
        <v>2.014347807</v>
      </c>
      <c r="L83" s="25">
        <f>[4]t_aea_n2o!K88</f>
        <v>2.1161203890000002</v>
      </c>
      <c r="M83" s="25">
        <f>[4]t_aea_n2o!L88</f>
        <v>2.0261094860000002</v>
      </c>
      <c r="N83" s="25">
        <f>[4]t_aea_n2o!M88</f>
        <v>1.8799322519999999</v>
      </c>
      <c r="O83" s="25">
        <f>[4]t_aea_n2o!N88</f>
        <v>1.5226677980000001</v>
      </c>
      <c r="P83" s="25">
        <f>[4]t_aea_n2o!O88</f>
        <v>1.6225883059999999</v>
      </c>
      <c r="Q83" s="25">
        <f>[4]t_aea_n2o!P88</f>
        <v>1.3753482130000001</v>
      </c>
    </row>
    <row r="84" spans="1:17" ht="15" customHeight="1" x14ac:dyDescent="0.3">
      <c r="A84" s="6" t="s">
        <v>124</v>
      </c>
      <c r="B84" s="6" t="s">
        <v>125</v>
      </c>
      <c r="C84" s="25">
        <f>[4]t_aea_n2o!B89</f>
        <v>0.54363225800000003</v>
      </c>
      <c r="D84" s="25">
        <f>[4]t_aea_n2o!C89</f>
        <v>0.60434936699999997</v>
      </c>
      <c r="E84" s="25">
        <f>[4]t_aea_n2o!D89</f>
        <v>0.51102134099999996</v>
      </c>
      <c r="F84" s="25">
        <f>[4]t_aea_n2o!E89</f>
        <v>0.45795064899999999</v>
      </c>
      <c r="G84" s="25">
        <f>[4]t_aea_n2o!F89</f>
        <v>0.45319301000000001</v>
      </c>
      <c r="H84" s="25">
        <f>[4]t_aea_n2o!G89</f>
        <v>0.52497872000000001</v>
      </c>
      <c r="I84" s="25">
        <f>[4]t_aea_n2o!H89</f>
        <v>0.47759580499999998</v>
      </c>
      <c r="J84" s="25">
        <f>[4]t_aea_n2o!I89</f>
        <v>0.48177903599999999</v>
      </c>
      <c r="K84" s="25">
        <f>[4]t_aea_n2o!J89</f>
        <v>0.463801134</v>
      </c>
      <c r="L84" s="25">
        <f>[4]t_aea_n2o!K89</f>
        <v>0.46788808599999998</v>
      </c>
      <c r="M84" s="25">
        <f>[4]t_aea_n2o!L89</f>
        <v>0.46526546400000002</v>
      </c>
      <c r="N84" s="25">
        <f>[4]t_aea_n2o!M89</f>
        <v>0.42793191000000003</v>
      </c>
      <c r="O84" s="25">
        <f>[4]t_aea_n2o!N89</f>
        <v>0.39697633700000001</v>
      </c>
      <c r="P84" s="25">
        <f>[4]t_aea_n2o!O89</f>
        <v>0.388055223</v>
      </c>
      <c r="Q84" s="25">
        <f>[4]t_aea_n2o!P89</f>
        <v>0.34964978699999999</v>
      </c>
    </row>
    <row r="85" spans="1:17" ht="15" customHeight="1" x14ac:dyDescent="0.3">
      <c r="A85" s="6" t="s">
        <v>126</v>
      </c>
      <c r="B85" s="6" t="s">
        <v>127</v>
      </c>
      <c r="C85" s="25">
        <f>[4]t_aea_n2o!B90</f>
        <v>3.8416724969999998</v>
      </c>
      <c r="D85" s="25">
        <f>[4]t_aea_n2o!C90</f>
        <v>4.205691549</v>
      </c>
      <c r="E85" s="25">
        <f>[4]t_aea_n2o!D90</f>
        <v>4.4814807449999998</v>
      </c>
      <c r="F85" s="25">
        <f>[4]t_aea_n2o!E90</f>
        <v>3.7141739390000001</v>
      </c>
      <c r="G85" s="25">
        <f>[4]t_aea_n2o!F90</f>
        <v>3.5088360989999998</v>
      </c>
      <c r="H85" s="25">
        <f>[4]t_aea_n2o!G90</f>
        <v>4.8135980780000001</v>
      </c>
      <c r="I85" s="25">
        <f>[4]t_aea_n2o!H90</f>
        <v>5.7162314419999998</v>
      </c>
      <c r="J85" s="25">
        <f>[4]t_aea_n2o!I90</f>
        <v>6.5108142329999996</v>
      </c>
      <c r="K85" s="25">
        <f>[4]t_aea_n2o!J90</f>
        <v>7.6882400149999999</v>
      </c>
      <c r="L85" s="25">
        <f>[4]t_aea_n2o!K90</f>
        <v>8.4159889440000004</v>
      </c>
      <c r="M85" s="25">
        <f>[4]t_aea_n2o!L90</f>
        <v>8.4884496610000006</v>
      </c>
      <c r="N85" s="25">
        <f>[4]t_aea_n2o!M90</f>
        <v>8.2702619039999998</v>
      </c>
      <c r="O85" s="25">
        <f>[4]t_aea_n2o!N90</f>
        <v>7.482409638</v>
      </c>
      <c r="P85" s="25">
        <f>[4]t_aea_n2o!O90</f>
        <v>7.9463659880000002</v>
      </c>
      <c r="Q85" s="25">
        <f>[4]t_aea_n2o!P90</f>
        <v>6.5850012299999996</v>
      </c>
    </row>
    <row r="86" spans="1:17" ht="15" customHeight="1" x14ac:dyDescent="0.3">
      <c r="A86" s="6" t="s">
        <v>128</v>
      </c>
      <c r="B86" s="6" t="s">
        <v>129</v>
      </c>
      <c r="C86" s="26">
        <f>[4]t_aea_n2o!B91</f>
        <v>0.88582072499999998</v>
      </c>
      <c r="D86" s="26">
        <f>[4]t_aea_n2o!C91</f>
        <v>0.95397710400000002</v>
      </c>
      <c r="E86" s="26">
        <f>[4]t_aea_n2o!D91</f>
        <v>1.0028875799999999</v>
      </c>
      <c r="F86" s="26">
        <f>[4]t_aea_n2o!E91</f>
        <v>0.67340186400000002</v>
      </c>
      <c r="G86" s="26">
        <f>[4]t_aea_n2o!F91</f>
        <v>0.693060232</v>
      </c>
      <c r="H86" s="26">
        <f>[4]t_aea_n2o!G91</f>
        <v>0.97739419999999999</v>
      </c>
      <c r="I86" s="26">
        <f>[4]t_aea_n2o!H91</f>
        <v>1.3392530030000001</v>
      </c>
      <c r="J86" s="26">
        <f>[4]t_aea_n2o!I91</f>
        <v>1.675472911</v>
      </c>
      <c r="K86" s="26">
        <f>[4]t_aea_n2o!J91</f>
        <v>2.7222646149999998</v>
      </c>
      <c r="L86" s="26">
        <f>[4]t_aea_n2o!K91</f>
        <v>3.0808550769999998</v>
      </c>
      <c r="M86" s="26">
        <f>[4]t_aea_n2o!L91</f>
        <v>3.0722460109999998</v>
      </c>
      <c r="N86" s="26">
        <f>[4]t_aea_n2o!M91</f>
        <v>2.951589866</v>
      </c>
      <c r="O86" s="26">
        <f>[4]t_aea_n2o!N91</f>
        <v>2.6685506459999999</v>
      </c>
      <c r="P86" s="26">
        <f>[4]t_aea_n2o!O91</f>
        <v>2.9166470929999999</v>
      </c>
      <c r="Q86" s="26">
        <f>[4]t_aea_n2o!P91</f>
        <v>2.3402452660000002</v>
      </c>
    </row>
    <row r="87" spans="1:17" ht="15" customHeight="1" x14ac:dyDescent="0.3">
      <c r="A87" s="6" t="s">
        <v>130</v>
      </c>
      <c r="B87" s="6" t="s">
        <v>131</v>
      </c>
      <c r="C87" s="26">
        <f>[4]t_aea_n2o!B92</f>
        <v>0</v>
      </c>
      <c r="D87" s="26">
        <f>[4]t_aea_n2o!C92</f>
        <v>0</v>
      </c>
      <c r="E87" s="26">
        <f>[4]t_aea_n2o!D92</f>
        <v>0</v>
      </c>
      <c r="F87" s="26">
        <f>[4]t_aea_n2o!E92</f>
        <v>0</v>
      </c>
      <c r="G87" s="26">
        <f>[4]t_aea_n2o!F92</f>
        <v>0</v>
      </c>
      <c r="H87" s="26">
        <f>[4]t_aea_n2o!G92</f>
        <v>0</v>
      </c>
      <c r="I87" s="26">
        <f>[4]t_aea_n2o!H92</f>
        <v>0</v>
      </c>
      <c r="J87" s="26">
        <f>[4]t_aea_n2o!I92</f>
        <v>0</v>
      </c>
      <c r="K87" s="26">
        <f>[4]t_aea_n2o!J92</f>
        <v>0</v>
      </c>
      <c r="L87" s="26">
        <f>[4]t_aea_n2o!K92</f>
        <v>0</v>
      </c>
      <c r="M87" s="26">
        <f>[4]t_aea_n2o!L92</f>
        <v>0</v>
      </c>
      <c r="N87" s="26">
        <f>[4]t_aea_n2o!M92</f>
        <v>0</v>
      </c>
      <c r="O87" s="26">
        <f>[4]t_aea_n2o!N92</f>
        <v>0</v>
      </c>
      <c r="P87" s="26">
        <f>[4]t_aea_n2o!O92</f>
        <v>0</v>
      </c>
      <c r="Q87" s="26">
        <f>[4]t_aea_n2o!P92</f>
        <v>0</v>
      </c>
    </row>
    <row r="88" spans="1:17" ht="15" customHeight="1" x14ac:dyDescent="0.3">
      <c r="A88" s="8" t="s">
        <v>132</v>
      </c>
      <c r="B88" s="8"/>
      <c r="C88" s="27">
        <f>[4]t_aea_n2o!B93</f>
        <v>647.00747164500001</v>
      </c>
      <c r="D88" s="27">
        <f>[4]t_aea_n2o!C93</f>
        <v>663.34684777200005</v>
      </c>
      <c r="E88" s="27">
        <f>[4]t_aea_n2o!D93</f>
        <v>691.81583600099998</v>
      </c>
      <c r="F88" s="27">
        <f>[4]t_aea_n2o!E93</f>
        <v>647.406213331</v>
      </c>
      <c r="G88" s="27">
        <f>[4]t_aea_n2o!F93</f>
        <v>663.17363913500003</v>
      </c>
      <c r="H88" s="27">
        <f>[4]t_aea_n2o!G93</f>
        <v>675.54081251599996</v>
      </c>
      <c r="I88" s="27">
        <f>[4]t_aea_n2o!H93</f>
        <v>613.08398904000001</v>
      </c>
      <c r="J88" s="27">
        <f>[4]t_aea_n2o!I93</f>
        <v>625.89120539600003</v>
      </c>
      <c r="K88" s="27">
        <f>[4]t_aea_n2o!J93</f>
        <v>614.41093741600002</v>
      </c>
      <c r="L88" s="27">
        <f>[4]t_aea_n2o!K93</f>
        <v>582.01964464399998</v>
      </c>
      <c r="M88" s="27">
        <f>[4]t_aea_n2o!L93</f>
        <v>554.600815603</v>
      </c>
      <c r="N88" s="27">
        <f>[4]t_aea_n2o!M93</f>
        <v>534.06684574899998</v>
      </c>
      <c r="O88" s="27">
        <f>[4]t_aea_n2o!N93</f>
        <v>439.820850076</v>
      </c>
      <c r="P88" s="27">
        <f>[4]t_aea_n2o!O93</f>
        <v>472.46138296599997</v>
      </c>
      <c r="Q88" s="27">
        <f>[4]t_aea_n2o!P93</f>
        <v>459.01123476399999</v>
      </c>
    </row>
    <row r="89" spans="1:17" ht="15" customHeight="1" x14ac:dyDescent="0.3">
      <c r="A89" s="3"/>
      <c r="B89" s="45" t="s">
        <v>133</v>
      </c>
      <c r="C89" s="25">
        <f>[4]t_aea_n2o!B94</f>
        <v>414.24089965399997</v>
      </c>
      <c r="D89" s="25">
        <f>[4]t_aea_n2o!C94</f>
        <v>430.62746961900001</v>
      </c>
      <c r="E89" s="25">
        <f>[4]t_aea_n2o!D94</f>
        <v>431.87285107600002</v>
      </c>
      <c r="F89" s="25">
        <f>[4]t_aea_n2o!E94</f>
        <v>434.75566930899998</v>
      </c>
      <c r="G89" s="25">
        <f>[4]t_aea_n2o!F94</f>
        <v>428.569524575</v>
      </c>
      <c r="H89" s="25">
        <f>[4]t_aea_n2o!G94</f>
        <v>421.24408073799998</v>
      </c>
      <c r="I89" s="25">
        <f>[4]t_aea_n2o!H94</f>
        <v>407.85167725999997</v>
      </c>
      <c r="J89" s="25">
        <f>[4]t_aea_n2o!I94</f>
        <v>398.72885736500001</v>
      </c>
      <c r="K89" s="25">
        <f>[4]t_aea_n2o!J94</f>
        <v>378.78528333200001</v>
      </c>
      <c r="L89" s="25">
        <f>[4]t_aea_n2o!K94</f>
        <v>352.616744106</v>
      </c>
      <c r="M89" s="25">
        <f>[4]t_aea_n2o!L94</f>
        <v>324.60485134499999</v>
      </c>
      <c r="N89" s="25">
        <f>[4]t_aea_n2o!M94</f>
        <v>307.61577496500001</v>
      </c>
      <c r="O89" s="25">
        <f>[4]t_aea_n2o!N94</f>
        <v>220.210982212</v>
      </c>
      <c r="P89" s="25">
        <f>[4]t_aea_n2o!O94</f>
        <v>236.61363552700001</v>
      </c>
      <c r="Q89" s="25">
        <f>[4]t_aea_n2o!P94</f>
        <v>248.45396511000001</v>
      </c>
    </row>
    <row r="90" spans="1:17" ht="15" customHeight="1" x14ac:dyDescent="0.3">
      <c r="A90" s="3"/>
      <c r="B90" s="45" t="s">
        <v>134</v>
      </c>
      <c r="C90" s="25">
        <f>[4]t_aea_n2o!B95</f>
        <v>178.06191221099999</v>
      </c>
      <c r="D90" s="25">
        <f>[4]t_aea_n2o!C95</f>
        <v>177.853617899</v>
      </c>
      <c r="E90" s="25">
        <f>[4]t_aea_n2o!D95</f>
        <v>204.205698563</v>
      </c>
      <c r="F90" s="25">
        <f>[4]t_aea_n2o!E95</f>
        <v>158.70057268900001</v>
      </c>
      <c r="G90" s="25">
        <f>[4]t_aea_n2o!F95</f>
        <v>180.07184265500001</v>
      </c>
      <c r="H90" s="25">
        <f>[4]t_aea_n2o!G95</f>
        <v>201.20631512400001</v>
      </c>
      <c r="I90" s="25">
        <f>[4]t_aea_n2o!H95</f>
        <v>153.74473704100001</v>
      </c>
      <c r="J90" s="25">
        <f>[4]t_aea_n2o!I95</f>
        <v>177.054883824</v>
      </c>
      <c r="K90" s="25">
        <f>[4]t_aea_n2o!J95</f>
        <v>185.66103886900001</v>
      </c>
      <c r="L90" s="25">
        <f>[4]t_aea_n2o!K95</f>
        <v>180.91031153099999</v>
      </c>
      <c r="M90" s="25">
        <f>[4]t_aea_n2o!L95</f>
        <v>182.60382893299999</v>
      </c>
      <c r="N90" s="25">
        <f>[4]t_aea_n2o!M95</f>
        <v>178.63644887800001</v>
      </c>
      <c r="O90" s="25">
        <f>[4]t_aea_n2o!N95</f>
        <v>171.17620926199999</v>
      </c>
      <c r="P90" s="25">
        <f>[4]t_aea_n2o!O95</f>
        <v>187.100182644</v>
      </c>
      <c r="Q90" s="25">
        <f>[4]t_aea_n2o!P95</f>
        <v>162.795617359</v>
      </c>
    </row>
    <row r="91" spans="1:17" ht="15" customHeight="1" thickBot="1" x14ac:dyDescent="0.35">
      <c r="A91" s="4"/>
      <c r="B91" s="46" t="s">
        <v>135</v>
      </c>
      <c r="C91" s="25">
        <f>[4]t_aea_n2o!B96</f>
        <v>54.70465978</v>
      </c>
      <c r="D91" s="25">
        <f>[4]t_aea_n2o!C96</f>
        <v>54.865760254999998</v>
      </c>
      <c r="E91" s="25">
        <f>[4]t_aea_n2o!D96</f>
        <v>55.737286363000003</v>
      </c>
      <c r="F91" s="25">
        <f>[4]t_aea_n2o!E96</f>
        <v>53.949971331999997</v>
      </c>
      <c r="G91" s="25">
        <f>[4]t_aea_n2o!F96</f>
        <v>54.532271905000002</v>
      </c>
      <c r="H91" s="25">
        <f>[4]t_aea_n2o!G96</f>
        <v>53.090416654000002</v>
      </c>
      <c r="I91" s="25">
        <f>[4]t_aea_n2o!H96</f>
        <v>51.487574739999999</v>
      </c>
      <c r="J91" s="25">
        <f>[4]t_aea_n2o!I96</f>
        <v>50.107464207</v>
      </c>
      <c r="K91" s="25">
        <f>[4]t_aea_n2o!J96</f>
        <v>49.964615215999999</v>
      </c>
      <c r="L91" s="25">
        <f>[4]t_aea_n2o!K96</f>
        <v>48.492589006999999</v>
      </c>
      <c r="M91" s="25">
        <f>[4]t_aea_n2o!L96</f>
        <v>47.392135324999998</v>
      </c>
      <c r="N91" s="25">
        <f>[4]t_aea_n2o!M96</f>
        <v>47.814621905999999</v>
      </c>
      <c r="O91" s="25">
        <f>[4]t_aea_n2o!N96</f>
        <v>48.433658602000001</v>
      </c>
      <c r="P91" s="25">
        <f>[4]t_aea_n2o!O96</f>
        <v>48.747564795000002</v>
      </c>
      <c r="Q91" s="25">
        <f>[4]t_aea_n2o!P96</f>
        <v>47.761652294999998</v>
      </c>
    </row>
    <row r="92" spans="1:17" ht="15" customHeight="1" thickTop="1" thickBot="1" x14ac:dyDescent="0.35">
      <c r="A92" s="9" t="s">
        <v>136</v>
      </c>
      <c r="B92" s="9"/>
      <c r="C92" s="28">
        <f>[4]t_aea_n2o!B97</f>
        <v>23535.083028540001</v>
      </c>
      <c r="D92" s="28">
        <f>[4]t_aea_n2o!C97</f>
        <v>23843.381262302999</v>
      </c>
      <c r="E92" s="28">
        <f>[4]t_aea_n2o!D97</f>
        <v>25629.314401976</v>
      </c>
      <c r="F92" s="28">
        <f>[4]t_aea_n2o!E97</f>
        <v>21535.196268935</v>
      </c>
      <c r="G92" s="28">
        <f>[4]t_aea_n2o!F97</f>
        <v>21373.770085112999</v>
      </c>
      <c r="H92" s="28">
        <f>[4]t_aea_n2o!G97</f>
        <v>20823.728895763001</v>
      </c>
      <c r="I92" s="28">
        <f>[4]t_aea_n2o!H97</f>
        <v>20873.091726966999</v>
      </c>
      <c r="J92" s="28">
        <f>[4]t_aea_n2o!I97</f>
        <v>20315.577477651001</v>
      </c>
      <c r="K92" s="28">
        <f>[4]t_aea_n2o!J97</f>
        <v>19395.977368358999</v>
      </c>
      <c r="L92" s="28">
        <f>[4]t_aea_n2o!K97</f>
        <v>19992.688038298002</v>
      </c>
      <c r="M92" s="28">
        <f>[4]t_aea_n2o!L97</f>
        <v>19157.397562566999</v>
      </c>
      <c r="N92" s="28">
        <f>[4]t_aea_n2o!M97</f>
        <v>18957.580407687001</v>
      </c>
      <c r="O92" s="28">
        <f>[4]t_aea_n2o!N97</f>
        <v>18221.805025736001</v>
      </c>
      <c r="P92" s="28">
        <f>[4]t_aea_n2o!O97</f>
        <v>17927.981895649998</v>
      </c>
      <c r="Q92" s="28">
        <f>[4]t_aea_n2o!P97</f>
        <v>16967.138816532999</v>
      </c>
    </row>
    <row r="93" spans="1:17" ht="15" customHeight="1" thickTop="1" x14ac:dyDescent="0.3">
      <c r="A93" s="3"/>
      <c r="B93" s="11" t="s">
        <v>137</v>
      </c>
      <c r="C93" s="25">
        <f>[4]t_aea_n2o!B98</f>
        <v>74.464674823999999</v>
      </c>
      <c r="D93" s="25">
        <f>[4]t_aea_n2o!C98</f>
        <v>87.110107933999998</v>
      </c>
      <c r="E93" s="25">
        <f>[4]t_aea_n2o!D98</f>
        <v>99.886894341000001</v>
      </c>
      <c r="F93" s="25">
        <f>[4]t_aea_n2o!E98</f>
        <v>103.02001114399999</v>
      </c>
      <c r="G93" s="25">
        <f>[4]t_aea_n2o!F98</f>
        <v>92.281061097000006</v>
      </c>
      <c r="H93" s="25">
        <f>[4]t_aea_n2o!G98</f>
        <v>95.220633937000002</v>
      </c>
      <c r="I93" s="25">
        <f>[4]t_aea_n2o!H98</f>
        <v>97.660990388000002</v>
      </c>
      <c r="J93" s="25">
        <f>[4]t_aea_n2o!I98</f>
        <v>102.686992175</v>
      </c>
      <c r="K93" s="25">
        <f>[4]t_aea_n2o!J98</f>
        <v>113.96871536499999</v>
      </c>
      <c r="L93" s="25">
        <f>[4]t_aea_n2o!K98</f>
        <v>135.82512935299999</v>
      </c>
      <c r="M93" s="25">
        <f>[4]t_aea_n2o!L98</f>
        <v>143.78016727100001</v>
      </c>
      <c r="N93" s="25">
        <f>[4]t_aea_n2o!M98</f>
        <v>143.55558895600001</v>
      </c>
      <c r="O93" s="25">
        <f>[4]t_aea_n2o!N98</f>
        <v>123.800792204</v>
      </c>
      <c r="P93" s="25">
        <f>[4]t_aea_n2o!O98</f>
        <v>124.114629405</v>
      </c>
      <c r="Q93" s="25">
        <f>[4]t_aea_n2o!P98</f>
        <v>131.435821874</v>
      </c>
    </row>
    <row r="94" spans="1:17" ht="15" customHeight="1" x14ac:dyDescent="0.3">
      <c r="A94" s="16" t="s">
        <v>138</v>
      </c>
      <c r="B94" s="1" t="s">
        <v>139</v>
      </c>
      <c r="C94" s="25">
        <f>[4]t_aea_n2o!B99</f>
        <v>0</v>
      </c>
      <c r="D94" s="25">
        <f>[4]t_aea_n2o!C99</f>
        <v>0</v>
      </c>
      <c r="E94" s="25">
        <f>[4]t_aea_n2o!D99</f>
        <v>0</v>
      </c>
      <c r="F94" s="25">
        <f>[4]t_aea_n2o!E99</f>
        <v>0</v>
      </c>
      <c r="G94" s="25">
        <f>[4]t_aea_n2o!F99</f>
        <v>0</v>
      </c>
      <c r="H94" s="25">
        <f>[4]t_aea_n2o!G99</f>
        <v>0</v>
      </c>
      <c r="I94" s="25">
        <f>[4]t_aea_n2o!H99</f>
        <v>0</v>
      </c>
      <c r="J94" s="25">
        <f>[4]t_aea_n2o!I99</f>
        <v>0</v>
      </c>
      <c r="K94" s="25">
        <f>[4]t_aea_n2o!J99</f>
        <v>0</v>
      </c>
      <c r="L94" s="25">
        <f>[4]t_aea_n2o!K99</f>
        <v>0</v>
      </c>
      <c r="M94" s="25">
        <f>[4]t_aea_n2o!L99</f>
        <v>0</v>
      </c>
      <c r="N94" s="25">
        <f>[4]t_aea_n2o!M99</f>
        <v>0</v>
      </c>
      <c r="O94" s="25">
        <f>[4]t_aea_n2o!N99</f>
        <v>0</v>
      </c>
      <c r="P94" s="25">
        <f>[4]t_aea_n2o!O99</f>
        <v>0</v>
      </c>
      <c r="Q94" s="25">
        <f>[4]t_aea_n2o!P99</f>
        <v>0</v>
      </c>
    </row>
    <row r="95" spans="1:17" ht="15" customHeight="1" x14ac:dyDescent="0.3">
      <c r="A95" s="16" t="s">
        <v>138</v>
      </c>
      <c r="B95" s="1" t="s">
        <v>140</v>
      </c>
      <c r="C95" s="25">
        <f>[4]t_aea_n2o!B100</f>
        <v>62.94</v>
      </c>
      <c r="D95" s="25">
        <f>[4]t_aea_n2o!C100</f>
        <v>77.56</v>
      </c>
      <c r="E95" s="25">
        <f>[4]t_aea_n2o!D100</f>
        <v>89.75</v>
      </c>
      <c r="F95" s="25">
        <f>[4]t_aea_n2o!E100</f>
        <v>93.63</v>
      </c>
      <c r="G95" s="25">
        <f>[4]t_aea_n2o!F100</f>
        <v>83.92</v>
      </c>
      <c r="H95" s="25">
        <f>[4]t_aea_n2o!G100</f>
        <v>87</v>
      </c>
      <c r="I95" s="25">
        <f>[4]t_aea_n2o!H100</f>
        <v>89.6</v>
      </c>
      <c r="J95" s="25">
        <f>[4]t_aea_n2o!I100</f>
        <v>95.04</v>
      </c>
      <c r="K95" s="25">
        <f>[4]t_aea_n2o!J100</f>
        <v>106.46</v>
      </c>
      <c r="L95" s="25">
        <f>[4]t_aea_n2o!K100</f>
        <v>128.62</v>
      </c>
      <c r="M95" s="25">
        <f>[4]t_aea_n2o!L100</f>
        <v>134.93</v>
      </c>
      <c r="N95" s="25">
        <f>[4]t_aea_n2o!M100</f>
        <v>134.76</v>
      </c>
      <c r="O95" s="25">
        <f>[4]t_aea_n2o!N100</f>
        <v>115.23</v>
      </c>
      <c r="P95" s="25">
        <f>[4]t_aea_n2o!O100</f>
        <v>115.75</v>
      </c>
      <c r="Q95" s="25">
        <f>[4]t_aea_n2o!P100</f>
        <v>122.92</v>
      </c>
    </row>
    <row r="96" spans="1:17" ht="15" customHeight="1" x14ac:dyDescent="0.3">
      <c r="A96" s="16" t="s">
        <v>138</v>
      </c>
      <c r="B96" s="1" t="s">
        <v>141</v>
      </c>
      <c r="C96" s="25">
        <f>[4]t_aea_n2o!B101</f>
        <v>11.524674824</v>
      </c>
      <c r="D96" s="25">
        <f>[4]t_aea_n2o!C101</f>
        <v>9.5501079339999997</v>
      </c>
      <c r="E96" s="25">
        <f>[4]t_aea_n2o!D101</f>
        <v>10.136894341</v>
      </c>
      <c r="F96" s="25">
        <f>[4]t_aea_n2o!E101</f>
        <v>9.3900111440000007</v>
      </c>
      <c r="G96" s="25">
        <f>[4]t_aea_n2o!F101</f>
        <v>8.3610610970000003</v>
      </c>
      <c r="H96" s="25">
        <f>[4]t_aea_n2o!G101</f>
        <v>8.2206339370000006</v>
      </c>
      <c r="I96" s="25">
        <f>[4]t_aea_n2o!H101</f>
        <v>8.0609903880000005</v>
      </c>
      <c r="J96" s="25">
        <f>[4]t_aea_n2o!I101</f>
        <v>7.6469921750000003</v>
      </c>
      <c r="K96" s="25">
        <f>[4]t_aea_n2o!J101</f>
        <v>7.5087153649999996</v>
      </c>
      <c r="L96" s="25">
        <f>[4]t_aea_n2o!K101</f>
        <v>7.2051293530000002</v>
      </c>
      <c r="M96" s="25">
        <f>[4]t_aea_n2o!L101</f>
        <v>8.8501672710000001</v>
      </c>
      <c r="N96" s="25">
        <f>[4]t_aea_n2o!M101</f>
        <v>8.7955889559999996</v>
      </c>
      <c r="O96" s="25">
        <f>[4]t_aea_n2o!N101</f>
        <v>8.570792204</v>
      </c>
      <c r="P96" s="25">
        <f>[4]t_aea_n2o!O101</f>
        <v>8.3646294050000005</v>
      </c>
      <c r="Q96" s="25">
        <f>[4]t_aea_n2o!P101</f>
        <v>8.5158218740000002</v>
      </c>
    </row>
    <row r="97" spans="1:17" ht="15" customHeight="1" x14ac:dyDescent="0.3">
      <c r="A97" s="16" t="s">
        <v>138</v>
      </c>
      <c r="B97" s="1" t="s">
        <v>142</v>
      </c>
      <c r="C97" s="25">
        <f>[4]t_aea_n2o!B102</f>
        <v>0</v>
      </c>
      <c r="D97" s="25">
        <f>[4]t_aea_n2o!C102</f>
        <v>0</v>
      </c>
      <c r="E97" s="25">
        <f>[4]t_aea_n2o!D102</f>
        <v>0</v>
      </c>
      <c r="F97" s="25">
        <f>[4]t_aea_n2o!E102</f>
        <v>0</v>
      </c>
      <c r="G97" s="25">
        <f>[4]t_aea_n2o!F102</f>
        <v>0</v>
      </c>
      <c r="H97" s="25">
        <f>[4]t_aea_n2o!G102</f>
        <v>0</v>
      </c>
      <c r="I97" s="25">
        <f>[4]t_aea_n2o!H102</f>
        <v>0</v>
      </c>
      <c r="J97" s="25">
        <f>[4]t_aea_n2o!I102</f>
        <v>0</v>
      </c>
      <c r="K97" s="25">
        <f>[4]t_aea_n2o!J102</f>
        <v>0</v>
      </c>
      <c r="L97" s="25">
        <f>[4]t_aea_n2o!K102</f>
        <v>0</v>
      </c>
      <c r="M97" s="25">
        <f>[4]t_aea_n2o!L102</f>
        <v>0</v>
      </c>
      <c r="N97" s="25">
        <f>[4]t_aea_n2o!M102</f>
        <v>0</v>
      </c>
      <c r="O97" s="25">
        <f>[4]t_aea_n2o!N102</f>
        <v>0</v>
      </c>
      <c r="P97" s="25">
        <f>[4]t_aea_n2o!O102</f>
        <v>0</v>
      </c>
      <c r="Q97" s="25">
        <f>[4]t_aea_n2o!P102</f>
        <v>0</v>
      </c>
    </row>
    <row r="98" spans="1:17" ht="15" customHeight="1" x14ac:dyDescent="0.3">
      <c r="A98" s="17"/>
      <c r="B98" s="11" t="s">
        <v>143</v>
      </c>
      <c r="C98" s="25">
        <f>[4]t_aea_n2o!B103</f>
        <v>84.952646923000003</v>
      </c>
      <c r="D98" s="25">
        <f>[4]t_aea_n2o!C103</f>
        <v>93.028653215999995</v>
      </c>
      <c r="E98" s="25">
        <f>[4]t_aea_n2o!D103</f>
        <v>114.267580334</v>
      </c>
      <c r="F98" s="25">
        <f>[4]t_aea_n2o!E103</f>
        <v>130.44774660900001</v>
      </c>
      <c r="G98" s="25">
        <f>[4]t_aea_n2o!F103</f>
        <v>121.55752639400001</v>
      </c>
      <c r="H98" s="25">
        <f>[4]t_aea_n2o!G103</f>
        <v>135.590650579</v>
      </c>
      <c r="I98" s="25">
        <f>[4]t_aea_n2o!H103</f>
        <v>154.72714916300001</v>
      </c>
      <c r="J98" s="25">
        <f>[4]t_aea_n2o!I103</f>
        <v>183.42177280300001</v>
      </c>
      <c r="K98" s="25">
        <f>[4]t_aea_n2o!J103</f>
        <v>207.67031968699999</v>
      </c>
      <c r="L98" s="25">
        <f>[4]t_aea_n2o!K103</f>
        <v>252.43027486299999</v>
      </c>
      <c r="M98" s="25">
        <f>[4]t_aea_n2o!L103</f>
        <v>283.76288831900001</v>
      </c>
      <c r="N98" s="25">
        <f>[4]t_aea_n2o!M103</f>
        <v>289.24850732900001</v>
      </c>
      <c r="O98" s="25">
        <f>[4]t_aea_n2o!N103</f>
        <v>267.151496726</v>
      </c>
      <c r="P98" s="25">
        <f>[4]t_aea_n2o!O103</f>
        <v>265.15949722800002</v>
      </c>
      <c r="Q98" s="25">
        <f>[4]t_aea_n2o!P103</f>
        <v>282.75612982899997</v>
      </c>
    </row>
    <row r="99" spans="1:17" ht="15" customHeight="1" x14ac:dyDescent="0.3">
      <c r="A99" s="16" t="s">
        <v>144</v>
      </c>
      <c r="B99" s="1" t="s">
        <v>140</v>
      </c>
      <c r="C99" s="25">
        <f>[4]t_aea_n2o!B104</f>
        <v>81.239999999999995</v>
      </c>
      <c r="D99" s="25">
        <f>[4]t_aea_n2o!C104</f>
        <v>89.95</v>
      </c>
      <c r="E99" s="25">
        <f>[4]t_aea_n2o!D104</f>
        <v>110.42</v>
      </c>
      <c r="F99" s="25">
        <f>[4]t_aea_n2o!E104</f>
        <v>126.51</v>
      </c>
      <c r="G99" s="25">
        <f>[4]t_aea_n2o!F104</f>
        <v>117.34</v>
      </c>
      <c r="H99" s="25">
        <f>[4]t_aea_n2o!G104</f>
        <v>131.55000000000001</v>
      </c>
      <c r="I99" s="25">
        <f>[4]t_aea_n2o!H104</f>
        <v>150.80000000000001</v>
      </c>
      <c r="J99" s="25">
        <f>[4]t_aea_n2o!I104</f>
        <v>179.53</v>
      </c>
      <c r="K99" s="25">
        <f>[4]t_aea_n2o!J104</f>
        <v>203.53</v>
      </c>
      <c r="L99" s="25">
        <f>[4]t_aea_n2o!K104</f>
        <v>248.15</v>
      </c>
      <c r="M99" s="25">
        <f>[4]t_aea_n2o!L104</f>
        <v>279.08999999999997</v>
      </c>
      <c r="N99" s="25">
        <f>[4]t_aea_n2o!M104</f>
        <v>284.75</v>
      </c>
      <c r="O99" s="25">
        <f>[4]t_aea_n2o!N104</f>
        <v>262.7</v>
      </c>
      <c r="P99" s="25">
        <f>[4]t_aea_n2o!O104</f>
        <v>260.45</v>
      </c>
      <c r="Q99" s="25">
        <f>[4]t_aea_n2o!P104</f>
        <v>277.89999999999998</v>
      </c>
    </row>
    <row r="100" spans="1:17" ht="15" customHeight="1" x14ac:dyDescent="0.3">
      <c r="A100" s="16" t="s">
        <v>144</v>
      </c>
      <c r="B100" s="1" t="s">
        <v>141</v>
      </c>
      <c r="C100" s="25">
        <f>[4]t_aea_n2o!B105</f>
        <v>3.7126469229999999</v>
      </c>
      <c r="D100" s="25">
        <f>[4]t_aea_n2o!C105</f>
        <v>3.0786532160000002</v>
      </c>
      <c r="E100" s="25">
        <f>[4]t_aea_n2o!D105</f>
        <v>3.8475803339999999</v>
      </c>
      <c r="F100" s="25">
        <f>[4]t_aea_n2o!E105</f>
        <v>3.937746609</v>
      </c>
      <c r="G100" s="25">
        <f>[4]t_aea_n2o!F105</f>
        <v>4.2175263940000001</v>
      </c>
      <c r="H100" s="25">
        <f>[4]t_aea_n2o!G105</f>
        <v>4.0406505790000002</v>
      </c>
      <c r="I100" s="25">
        <f>[4]t_aea_n2o!H105</f>
        <v>3.9271491630000002</v>
      </c>
      <c r="J100" s="25">
        <f>[4]t_aea_n2o!I105</f>
        <v>3.8917728029999998</v>
      </c>
      <c r="K100" s="25">
        <f>[4]t_aea_n2o!J105</f>
        <v>4.1403196869999999</v>
      </c>
      <c r="L100" s="25">
        <f>[4]t_aea_n2o!K105</f>
        <v>4.2802748629999998</v>
      </c>
      <c r="M100" s="25">
        <f>[4]t_aea_n2o!L105</f>
        <v>4.6728883190000001</v>
      </c>
      <c r="N100" s="25">
        <f>[4]t_aea_n2o!M105</f>
        <v>4.4985073289999997</v>
      </c>
      <c r="O100" s="25">
        <f>[4]t_aea_n2o!N105</f>
        <v>4.4514967260000002</v>
      </c>
      <c r="P100" s="25">
        <f>[4]t_aea_n2o!O105</f>
        <v>4.709497228</v>
      </c>
      <c r="Q100" s="25">
        <f>[4]t_aea_n2o!P105</f>
        <v>4.8561298290000003</v>
      </c>
    </row>
    <row r="101" spans="1:17" ht="15" customHeight="1" x14ac:dyDescent="0.3">
      <c r="A101" s="16" t="s">
        <v>144</v>
      </c>
      <c r="B101" s="1" t="s">
        <v>142</v>
      </c>
      <c r="C101" s="25">
        <f>[4]t_aea_n2o!B106</f>
        <v>0</v>
      </c>
      <c r="D101" s="25">
        <f>[4]t_aea_n2o!C106</f>
        <v>0</v>
      </c>
      <c r="E101" s="25">
        <f>[4]t_aea_n2o!D106</f>
        <v>0</v>
      </c>
      <c r="F101" s="25">
        <f>[4]t_aea_n2o!E106</f>
        <v>0</v>
      </c>
      <c r="G101" s="25">
        <f>[4]t_aea_n2o!F106</f>
        <v>0</v>
      </c>
      <c r="H101" s="25">
        <f>[4]t_aea_n2o!G106</f>
        <v>0</v>
      </c>
      <c r="I101" s="25">
        <f>[4]t_aea_n2o!H106</f>
        <v>0</v>
      </c>
      <c r="J101" s="25">
        <f>[4]t_aea_n2o!I106</f>
        <v>0</v>
      </c>
      <c r="K101" s="25">
        <f>[4]t_aea_n2o!J106</f>
        <v>0</v>
      </c>
      <c r="L101" s="25">
        <f>[4]t_aea_n2o!K106</f>
        <v>0</v>
      </c>
      <c r="M101" s="25">
        <f>[4]t_aea_n2o!L106</f>
        <v>0</v>
      </c>
      <c r="N101" s="25">
        <f>[4]t_aea_n2o!M106</f>
        <v>0</v>
      </c>
      <c r="O101" s="25">
        <f>[4]t_aea_n2o!N106</f>
        <v>0</v>
      </c>
      <c r="P101" s="25">
        <f>[4]t_aea_n2o!O106</f>
        <v>0</v>
      </c>
      <c r="Q101" s="25">
        <f>[4]t_aea_n2o!P106</f>
        <v>0</v>
      </c>
    </row>
    <row r="102" spans="1:17" ht="15" customHeight="1" x14ac:dyDescent="0.3">
      <c r="A102" s="49" t="s">
        <v>221</v>
      </c>
      <c r="B102" s="49"/>
      <c r="C102" s="25">
        <f>[4]t_aea_n2o!B107</f>
        <v>-322.98717774300002</v>
      </c>
      <c r="D102" s="25">
        <f>[4]t_aea_n2o!C107</f>
        <v>-291.44846461600002</v>
      </c>
      <c r="E102" s="25">
        <f>[4]t_aea_n2o!D107</f>
        <v>-363.187942771</v>
      </c>
      <c r="F102" s="25">
        <f>[4]t_aea_n2o!E107</f>
        <v>-318.690062985</v>
      </c>
      <c r="G102" s="25">
        <f>[4]t_aea_n2o!F107</f>
        <v>-259.78580147100001</v>
      </c>
      <c r="H102" s="25">
        <f>[4]t_aea_n2o!G107</f>
        <v>-259.24925513699998</v>
      </c>
      <c r="I102" s="25">
        <f>[4]t_aea_n2o!H107</f>
        <v>-314.78207392799999</v>
      </c>
      <c r="J102" s="25">
        <f>[4]t_aea_n2o!I107</f>
        <v>-281.13724620599999</v>
      </c>
      <c r="K102" s="25">
        <f>[4]t_aea_n2o!J107</f>
        <v>-280.17378276699998</v>
      </c>
      <c r="L102" s="25">
        <f>[4]t_aea_n2o!K107</f>
        <v>-309.102137696</v>
      </c>
      <c r="M102" s="25">
        <f>[4]t_aea_n2o!L107</f>
        <v>-374.29385729099999</v>
      </c>
      <c r="N102" s="25">
        <f>[4]t_aea_n2o!M107</f>
        <v>-414.89445804500002</v>
      </c>
      <c r="O102" s="25">
        <f>[4]t_aea_n2o!N107</f>
        <v>-194.70815077899999</v>
      </c>
      <c r="P102" s="25">
        <f>[4]t_aea_n2o!O107</f>
        <v>-96.640732455000006</v>
      </c>
      <c r="Q102" s="25">
        <f>[4]t_aea_n2o!P107</f>
        <v>-179.670648618</v>
      </c>
    </row>
    <row r="103" spans="1:17" ht="15" customHeight="1" thickBot="1" x14ac:dyDescent="0.35">
      <c r="A103" s="20" t="s">
        <v>145</v>
      </c>
      <c r="B103" s="20"/>
      <c r="C103" s="30">
        <f>[4]t_aea_n2o!B108</f>
        <v>23222.583822895998</v>
      </c>
      <c r="D103" s="30">
        <f>[4]t_aea_n2o!C108</f>
        <v>23557.851342968999</v>
      </c>
      <c r="E103" s="30">
        <f>[4]t_aea_n2o!D108</f>
        <v>25280.507145198</v>
      </c>
      <c r="F103" s="30">
        <f>[4]t_aea_n2o!E108</f>
        <v>21243.933941415002</v>
      </c>
      <c r="G103" s="30">
        <f>[4]t_aea_n2o!F108</f>
        <v>21143.26074894</v>
      </c>
      <c r="H103" s="30">
        <f>[4]t_aea_n2o!G108</f>
        <v>20604.849657268001</v>
      </c>
      <c r="I103" s="30">
        <f>[4]t_aea_n2o!H108</f>
        <v>20615.375811813999</v>
      </c>
      <c r="J103" s="30">
        <f>[4]t_aea_n2o!I108</f>
        <v>20115.175012072999</v>
      </c>
      <c r="K103" s="30">
        <f>[4]t_aea_n2o!J108</f>
        <v>19209.505189914002</v>
      </c>
      <c r="L103" s="30">
        <f>[4]t_aea_n2o!K108</f>
        <v>19800.191046111999</v>
      </c>
      <c r="M103" s="30">
        <f>[4]t_aea_n2o!L108</f>
        <v>18923.086426323</v>
      </c>
      <c r="N103" s="30">
        <f>[4]t_aea_n2o!M108</f>
        <v>18688.378868014999</v>
      </c>
      <c r="O103" s="30">
        <f>[4]t_aea_n2o!N108</f>
        <v>18170.447579479001</v>
      </c>
      <c r="P103" s="30">
        <f>[4]t_aea_n2o!O108</f>
        <v>17972.386031017999</v>
      </c>
      <c r="Q103" s="30">
        <f>[4]t_aea_n2o!P108</f>
        <v>16938.788475869002</v>
      </c>
    </row>
    <row r="104" spans="1:17" ht="15" thickTop="1" x14ac:dyDescent="0.3">
      <c r="A104" s="10"/>
    </row>
  </sheetData>
  <mergeCells count="1">
    <mergeCell ref="A102:B102"/>
  </mergeCells>
  <pageMargins left="0.7" right="0.7" top="0.75" bottom="0.75" header="0.3" footer="0.3"/>
  <pageSetup paperSize="9" scale="24" fitToHeight="0" orientation="landscape" verticalDpi="599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1">
    <pageSetUpPr fitToPage="1"/>
  </sheetPr>
  <dimension ref="A1:R104"/>
  <sheetViews>
    <sheetView workbookViewId="0">
      <pane xSplit="2" ySplit="1" topLeftCell="C78" activePane="bottomRight" state="frozen"/>
      <selection activeCell="C2" sqref="C2"/>
      <selection pane="topRight" activeCell="C2" sqref="C2"/>
      <selection pane="bottomLeft" activeCell="C2" sqref="C2"/>
      <selection pane="bottomRight" activeCell="C101" sqref="C101"/>
    </sheetView>
  </sheetViews>
  <sheetFormatPr defaultRowHeight="14.4" x14ac:dyDescent="0.3"/>
  <cols>
    <col min="1" max="1" width="9.88671875" customWidth="1"/>
    <col min="2" max="2" width="80.6640625" customWidth="1"/>
    <col min="3" max="17" width="10.6640625" customWidth="1"/>
  </cols>
  <sheetData>
    <row r="1" spans="1:17" s="12" customFormat="1" ht="33" customHeight="1" thickTop="1" thickBot="1" x14ac:dyDescent="0.35">
      <c r="A1" s="12" t="s">
        <v>198</v>
      </c>
      <c r="C1" s="12">
        <v>2008</v>
      </c>
      <c r="D1" s="12">
        <v>2009</v>
      </c>
      <c r="E1" s="12">
        <v>2010</v>
      </c>
      <c r="F1" s="12">
        <v>2011</v>
      </c>
      <c r="G1" s="12">
        <v>2012</v>
      </c>
      <c r="H1" s="12">
        <v>2013</v>
      </c>
      <c r="I1" s="12">
        <v>2014</v>
      </c>
      <c r="J1" s="12">
        <v>2015</v>
      </c>
      <c r="K1" s="12">
        <v>2016</v>
      </c>
      <c r="L1" s="12">
        <v>2017</v>
      </c>
      <c r="M1" s="12">
        <v>2018</v>
      </c>
      <c r="N1" s="12">
        <v>2019</v>
      </c>
      <c r="O1" s="12">
        <v>2020</v>
      </c>
      <c r="P1" s="12">
        <v>2021</v>
      </c>
      <c r="Q1" s="12">
        <v>2022</v>
      </c>
    </row>
    <row r="2" spans="1:17" s="18" customFormat="1" ht="15" customHeight="1" thickTop="1" x14ac:dyDescent="0.3">
      <c r="A2" s="5" t="s">
        <v>195</v>
      </c>
      <c r="C2" s="24">
        <f>[5]t_aea_hfc!B7</f>
        <v>2450513.7417572499</v>
      </c>
      <c r="D2" s="24">
        <f>[5]t_aea_hfc!C7</f>
        <v>2306570.6520517701</v>
      </c>
      <c r="E2" s="24">
        <f>[5]t_aea_hfc!D7</f>
        <v>2570197.1966896402</v>
      </c>
      <c r="F2" s="24">
        <f>[5]t_aea_hfc!E7</f>
        <v>2891856.6265082099</v>
      </c>
      <c r="G2" s="24">
        <f>[5]t_aea_hfc!F7</f>
        <v>2884166.8140142499</v>
      </c>
      <c r="H2" s="24">
        <f>[5]t_aea_hfc!G7</f>
        <v>2926576.27635438</v>
      </c>
      <c r="I2" s="24">
        <f>[5]t_aea_hfc!H7</f>
        <v>3146969.4095831099</v>
      </c>
      <c r="J2" s="24">
        <f>[5]t_aea_hfc!I7</f>
        <v>3247843.5891011301</v>
      </c>
      <c r="K2" s="24">
        <f>[5]t_aea_hfc!J7</f>
        <v>3211473.7778013698</v>
      </c>
      <c r="L2" s="24">
        <f>[5]t_aea_hfc!K7</f>
        <v>3514738.92939818</v>
      </c>
      <c r="M2" s="24">
        <f>[5]t_aea_hfc!L7</f>
        <v>3663192.2649015002</v>
      </c>
      <c r="N2" s="24">
        <f>[5]t_aea_hfc!M7</f>
        <v>3175688.1090103099</v>
      </c>
      <c r="O2" s="24">
        <f>[5]t_aea_hfc!N7</f>
        <v>2594049.4879314001</v>
      </c>
      <c r="P2" s="24">
        <f>[5]t_aea_hfc!O7</f>
        <v>1893940.4147578501</v>
      </c>
      <c r="Q2" s="24">
        <f>[5]t_aea_hfc!P7</f>
        <v>1734158.4900192199</v>
      </c>
    </row>
    <row r="3" spans="1:17" ht="15" customHeight="1" x14ac:dyDescent="0.3">
      <c r="A3" s="6" t="s">
        <v>0</v>
      </c>
      <c r="B3" s="6"/>
      <c r="C3" s="25">
        <f>[5]t_aea_hfc!B8</f>
        <v>14761.444502906001</v>
      </c>
      <c r="D3" s="25">
        <f>[5]t_aea_hfc!C8</f>
        <v>15175.406026391</v>
      </c>
      <c r="E3" s="25">
        <f>[5]t_aea_hfc!D8</f>
        <v>15374.728388025</v>
      </c>
      <c r="F3" s="25">
        <f>[5]t_aea_hfc!E8</f>
        <v>14893.930613687</v>
      </c>
      <c r="G3" s="25">
        <f>[5]t_aea_hfc!F8</f>
        <v>13984.061763932999</v>
      </c>
      <c r="H3" s="25">
        <f>[5]t_aea_hfc!G8</f>
        <v>13685.948541488</v>
      </c>
      <c r="I3" s="25">
        <f>[5]t_aea_hfc!H8</f>
        <v>13881.570319896</v>
      </c>
      <c r="J3" s="25">
        <f>[5]t_aea_hfc!I8</f>
        <v>32632.767380432</v>
      </c>
      <c r="K3" s="25">
        <f>[5]t_aea_hfc!J8</f>
        <v>32456.942561355001</v>
      </c>
      <c r="L3" s="25">
        <f>[5]t_aea_hfc!K8</f>
        <v>29674.433983456001</v>
      </c>
      <c r="M3" s="25">
        <f>[5]t_aea_hfc!L8</f>
        <v>27059.473492622001</v>
      </c>
      <c r="N3" s="25">
        <f>[5]t_aea_hfc!M8</f>
        <v>22929.035574362999</v>
      </c>
      <c r="O3" s="25">
        <f>[5]t_aea_hfc!N8</f>
        <v>19934.029155429002</v>
      </c>
      <c r="P3" s="25">
        <f>[5]t_aea_hfc!O8</f>
        <v>17260.204671289001</v>
      </c>
      <c r="Q3" s="25">
        <f>[5]t_aea_hfc!P8</f>
        <v>14742.796917217</v>
      </c>
    </row>
    <row r="4" spans="1:17" ht="15" customHeight="1" x14ac:dyDescent="0.3">
      <c r="A4" s="6" t="s">
        <v>1</v>
      </c>
      <c r="B4" s="6" t="s">
        <v>2</v>
      </c>
      <c r="C4" s="25">
        <f>[5]t_aea_hfc!B9</f>
        <v>12016.51139143</v>
      </c>
      <c r="D4" s="25">
        <f>[5]t_aea_hfc!C9</f>
        <v>12150.503060517</v>
      </c>
      <c r="E4" s="25">
        <f>[5]t_aea_hfc!D9</f>
        <v>12343.928626651001</v>
      </c>
      <c r="F4" s="25">
        <f>[5]t_aea_hfc!E9</f>
        <v>12291.494365273</v>
      </c>
      <c r="G4" s="25">
        <f>[5]t_aea_hfc!F9</f>
        <v>11530.421817066999</v>
      </c>
      <c r="H4" s="25">
        <f>[5]t_aea_hfc!G9</f>
        <v>11421.256872309001</v>
      </c>
      <c r="I4" s="25">
        <f>[5]t_aea_hfc!H9</f>
        <v>11519.346040588</v>
      </c>
      <c r="J4" s="25">
        <f>[5]t_aea_hfc!I9</f>
        <v>28705.544771052999</v>
      </c>
      <c r="K4" s="25">
        <f>[5]t_aea_hfc!J9</f>
        <v>28445.679807527998</v>
      </c>
      <c r="L4" s="25">
        <f>[5]t_aea_hfc!K9</f>
        <v>25826.414311893001</v>
      </c>
      <c r="M4" s="25">
        <f>[5]t_aea_hfc!L9</f>
        <v>25115.135888633999</v>
      </c>
      <c r="N4" s="25">
        <f>[5]t_aea_hfc!M9</f>
        <v>21257.325253912</v>
      </c>
      <c r="O4" s="25">
        <f>[5]t_aea_hfc!N9</f>
        <v>18459.547565927001</v>
      </c>
      <c r="P4" s="25">
        <f>[5]t_aea_hfc!O9</f>
        <v>15968.044571357001</v>
      </c>
      <c r="Q4" s="25">
        <f>[5]t_aea_hfc!P9</f>
        <v>13633.634537403999</v>
      </c>
    </row>
    <row r="5" spans="1:17" ht="15" customHeight="1" x14ac:dyDescent="0.3">
      <c r="A5" s="6" t="s">
        <v>3</v>
      </c>
      <c r="B5" s="6" t="s">
        <v>4</v>
      </c>
      <c r="C5" s="25">
        <f>[5]t_aea_hfc!B10</f>
        <v>83.726796629999996</v>
      </c>
      <c r="D5" s="25">
        <f>[5]t_aea_hfc!C10</f>
        <v>94.966382573999994</v>
      </c>
      <c r="E5" s="25">
        <f>[5]t_aea_hfc!D10</f>
        <v>102.200156845</v>
      </c>
      <c r="F5" s="25">
        <f>[5]t_aea_hfc!E10</f>
        <v>112.081315761</v>
      </c>
      <c r="G5" s="25">
        <f>[5]t_aea_hfc!F10</f>
        <v>132.78069826999999</v>
      </c>
      <c r="H5" s="25">
        <f>[5]t_aea_hfc!G10</f>
        <v>130.52623024600001</v>
      </c>
      <c r="I5" s="25">
        <f>[5]t_aea_hfc!H10</f>
        <v>133.94082336400001</v>
      </c>
      <c r="J5" s="25">
        <f>[5]t_aea_hfc!I10</f>
        <v>2620.6503662290002</v>
      </c>
      <c r="K5" s="25">
        <f>[5]t_aea_hfc!J10</f>
        <v>2736.0625973850001</v>
      </c>
      <c r="L5" s="25">
        <f>[5]t_aea_hfc!K10</f>
        <v>2787.4328717069998</v>
      </c>
      <c r="M5" s="25">
        <f>[5]t_aea_hfc!L10</f>
        <v>1072.0301898370001</v>
      </c>
      <c r="N5" s="25">
        <f>[5]t_aea_hfc!M10</f>
        <v>926.79815627899995</v>
      </c>
      <c r="O5" s="25">
        <f>[5]t_aea_hfc!N10</f>
        <v>835.56245813299995</v>
      </c>
      <c r="P5" s="25">
        <f>[5]t_aea_hfc!O10</f>
        <v>739.25676844500003</v>
      </c>
      <c r="Q5" s="25">
        <f>[5]t_aea_hfc!P10</f>
        <v>630.29006184499997</v>
      </c>
    </row>
    <row r="6" spans="1:17" ht="15" customHeight="1" x14ac:dyDescent="0.3">
      <c r="A6" s="6" t="s">
        <v>5</v>
      </c>
      <c r="B6" s="6" t="s">
        <v>6</v>
      </c>
      <c r="C6" s="25">
        <f>[5]t_aea_hfc!B11</f>
        <v>2661.2063148470002</v>
      </c>
      <c r="D6" s="25">
        <f>[5]t_aea_hfc!C11</f>
        <v>2929.9365833000002</v>
      </c>
      <c r="E6" s="25">
        <f>[5]t_aea_hfc!D11</f>
        <v>2928.5996045299999</v>
      </c>
      <c r="F6" s="25">
        <f>[5]t_aea_hfc!E11</f>
        <v>2490.3549326520001</v>
      </c>
      <c r="G6" s="25">
        <f>[5]t_aea_hfc!F11</f>
        <v>2320.8592485949998</v>
      </c>
      <c r="H6" s="25">
        <f>[5]t_aea_hfc!G11</f>
        <v>2134.1654389330001</v>
      </c>
      <c r="I6" s="25">
        <f>[5]t_aea_hfc!H11</f>
        <v>2228.2834559439998</v>
      </c>
      <c r="J6" s="25">
        <f>[5]t_aea_hfc!I11</f>
        <v>1306.5722431490001</v>
      </c>
      <c r="K6" s="25">
        <f>[5]t_aea_hfc!J11</f>
        <v>1275.200156442</v>
      </c>
      <c r="L6" s="25">
        <f>[5]t_aea_hfc!K11</f>
        <v>1060.586799855</v>
      </c>
      <c r="M6" s="25">
        <f>[5]t_aea_hfc!L11</f>
        <v>872.30741415099999</v>
      </c>
      <c r="N6" s="25">
        <f>[5]t_aea_hfc!M11</f>
        <v>744.91216417199996</v>
      </c>
      <c r="O6" s="25">
        <f>[5]t_aea_hfc!N11</f>
        <v>638.91913136899996</v>
      </c>
      <c r="P6" s="25">
        <f>[5]t_aea_hfc!O11</f>
        <v>552.90333148699995</v>
      </c>
      <c r="Q6" s="25">
        <f>[5]t_aea_hfc!P11</f>
        <v>478.872317968</v>
      </c>
    </row>
    <row r="7" spans="1:17" ht="15" customHeight="1" x14ac:dyDescent="0.3">
      <c r="A7" s="6" t="s">
        <v>7</v>
      </c>
      <c r="B7" s="6" t="s">
        <v>147</v>
      </c>
      <c r="C7" s="25">
        <f>[5]t_aea_hfc!B12</f>
        <v>197.88161795100001</v>
      </c>
      <c r="D7" s="25">
        <f>[5]t_aea_hfc!C12</f>
        <v>213.43029275800001</v>
      </c>
      <c r="E7" s="25">
        <f>[5]t_aea_hfc!D12</f>
        <v>214.54370579100001</v>
      </c>
      <c r="F7" s="25">
        <f>[5]t_aea_hfc!E12</f>
        <v>212.46904243899999</v>
      </c>
      <c r="G7" s="25">
        <f>[5]t_aea_hfc!F12</f>
        <v>206.49200039900001</v>
      </c>
      <c r="H7" s="25">
        <f>[5]t_aea_hfc!G12</f>
        <v>196.48285810100001</v>
      </c>
      <c r="I7" s="25">
        <f>[5]t_aea_hfc!H12</f>
        <v>250.713784385</v>
      </c>
      <c r="J7" s="25">
        <f>[5]t_aea_hfc!I12</f>
        <v>27.199546036000001</v>
      </c>
      <c r="K7" s="25">
        <f>[5]t_aea_hfc!J12</f>
        <v>28.401933902</v>
      </c>
      <c r="L7" s="25">
        <f>[5]t_aea_hfc!K12</f>
        <v>25.142672169000001</v>
      </c>
      <c r="M7" s="25">
        <f>[5]t_aea_hfc!L12</f>
        <v>23.131681887999999</v>
      </c>
      <c r="N7" s="25">
        <f>[5]t_aea_hfc!M12</f>
        <v>22.181483933999999</v>
      </c>
      <c r="O7" s="25">
        <f>[5]t_aea_hfc!N12</f>
        <v>20.047401804</v>
      </c>
      <c r="P7" s="25">
        <f>[5]t_aea_hfc!O12</f>
        <v>17.395404007</v>
      </c>
      <c r="Q7" s="25">
        <f>[5]t_aea_hfc!P12</f>
        <v>16.142867260999999</v>
      </c>
    </row>
    <row r="8" spans="1:17" ht="15" customHeight="1" x14ac:dyDescent="0.3">
      <c r="A8" s="6" t="s">
        <v>8</v>
      </c>
      <c r="B8" s="6" t="s">
        <v>9</v>
      </c>
      <c r="C8" s="25">
        <f>[5]t_aea_hfc!B13</f>
        <v>1982763.86930468</v>
      </c>
      <c r="D8" s="25">
        <f>[5]t_aea_hfc!C13</f>
        <v>1727153.95985224</v>
      </c>
      <c r="E8" s="25">
        <f>[5]t_aea_hfc!D13</f>
        <v>1917153.0791617499</v>
      </c>
      <c r="F8" s="25">
        <f>[5]t_aea_hfc!E13</f>
        <v>2172067.6585388598</v>
      </c>
      <c r="G8" s="25">
        <f>[5]t_aea_hfc!F13</f>
        <v>2065016.28147552</v>
      </c>
      <c r="H8" s="25">
        <f>[5]t_aea_hfc!G13</f>
        <v>2037367.5905927001</v>
      </c>
      <c r="I8" s="25">
        <f>[5]t_aea_hfc!H13</f>
        <v>2134241.6191703202</v>
      </c>
      <c r="J8" s="25">
        <f>[5]t_aea_hfc!I13</f>
        <v>1986916.9414175099</v>
      </c>
      <c r="K8" s="25">
        <f>[5]t_aea_hfc!J13</f>
        <v>1850392.5041207999</v>
      </c>
      <c r="L8" s="25">
        <f>[5]t_aea_hfc!K13</f>
        <v>2130470.6497146501</v>
      </c>
      <c r="M8" s="25">
        <f>[5]t_aea_hfc!L13</f>
        <v>2190319.3039661902</v>
      </c>
      <c r="N8" s="25">
        <f>[5]t_aea_hfc!M13</f>
        <v>1804811.0650083099</v>
      </c>
      <c r="O8" s="25">
        <f>[5]t_aea_hfc!N13</f>
        <v>1281208.90653853</v>
      </c>
      <c r="P8" s="25">
        <f>[5]t_aea_hfc!O13</f>
        <v>635009.81974539999</v>
      </c>
      <c r="Q8" s="25">
        <f>[5]t_aea_hfc!P13</f>
        <v>549902.66632192105</v>
      </c>
    </row>
    <row r="9" spans="1:17" ht="15" customHeight="1" x14ac:dyDescent="0.3">
      <c r="A9" s="7" t="s">
        <v>10</v>
      </c>
      <c r="B9" s="6" t="s">
        <v>11</v>
      </c>
      <c r="C9" s="25">
        <f>[5]t_aea_hfc!B14</f>
        <v>56373.426947799002</v>
      </c>
      <c r="D9" s="25">
        <f>[5]t_aea_hfc!C14</f>
        <v>56825.825543215004</v>
      </c>
      <c r="E9" s="25">
        <f>[5]t_aea_hfc!D14</f>
        <v>57574.897579126002</v>
      </c>
      <c r="F9" s="25">
        <f>[5]t_aea_hfc!E14</f>
        <v>59760.886304082997</v>
      </c>
      <c r="G9" s="25">
        <f>[5]t_aea_hfc!F14</f>
        <v>63951.174161944</v>
      </c>
      <c r="H9" s="25">
        <f>[5]t_aea_hfc!G14</f>
        <v>74534.997993151002</v>
      </c>
      <c r="I9" s="25">
        <f>[5]t_aea_hfc!H14</f>
        <v>73661.206345441999</v>
      </c>
      <c r="J9" s="25">
        <f>[5]t_aea_hfc!I14</f>
        <v>16076.658707156001</v>
      </c>
      <c r="K9" s="25">
        <f>[5]t_aea_hfc!J14</f>
        <v>18503.841705755</v>
      </c>
      <c r="L9" s="25">
        <f>[5]t_aea_hfc!K14</f>
        <v>13821.306167404</v>
      </c>
      <c r="M9" s="25">
        <f>[5]t_aea_hfc!L14</f>
        <v>9379.5013118650004</v>
      </c>
      <c r="N9" s="25">
        <f>[5]t_aea_hfc!M14</f>
        <v>8111.9463674389999</v>
      </c>
      <c r="O9" s="25">
        <f>[5]t_aea_hfc!N14</f>
        <v>7042.6541812329997</v>
      </c>
      <c r="P9" s="25">
        <f>[5]t_aea_hfc!O14</f>
        <v>6085.7081524599998</v>
      </c>
      <c r="Q9" s="25">
        <f>[5]t_aea_hfc!P14</f>
        <v>5232.722901522</v>
      </c>
    </row>
    <row r="10" spans="1:17" ht="15" customHeight="1" x14ac:dyDescent="0.3">
      <c r="A10" s="7" t="s">
        <v>12</v>
      </c>
      <c r="B10" s="6" t="s">
        <v>13</v>
      </c>
      <c r="C10" s="25">
        <f>[5]t_aea_hfc!B15</f>
        <v>598.95407105599998</v>
      </c>
      <c r="D10" s="25">
        <f>[5]t_aea_hfc!C15</f>
        <v>605.84154003799995</v>
      </c>
      <c r="E10" s="25">
        <f>[5]t_aea_hfc!D15</f>
        <v>608.02859238799999</v>
      </c>
      <c r="F10" s="25">
        <f>[5]t_aea_hfc!E15</f>
        <v>577.14898419300005</v>
      </c>
      <c r="G10" s="25">
        <f>[5]t_aea_hfc!F15</f>
        <v>461.72890655200001</v>
      </c>
      <c r="H10" s="25">
        <f>[5]t_aea_hfc!G15</f>
        <v>591.53772459200002</v>
      </c>
      <c r="I10" s="25">
        <f>[5]t_aea_hfc!H15</f>
        <v>632.81574798600002</v>
      </c>
      <c r="J10" s="25">
        <f>[5]t_aea_hfc!I15</f>
        <v>2139.3266560669999</v>
      </c>
      <c r="K10" s="25">
        <f>[5]t_aea_hfc!J15</f>
        <v>2281.1381321150002</v>
      </c>
      <c r="L10" s="25">
        <f>[5]t_aea_hfc!K15</f>
        <v>1866.966128881</v>
      </c>
      <c r="M10" s="25">
        <f>[5]t_aea_hfc!L15</f>
        <v>1456.0691800259999</v>
      </c>
      <c r="N10" s="25">
        <f>[5]t_aea_hfc!M15</f>
        <v>1262.6307413290001</v>
      </c>
      <c r="O10" s="25">
        <f>[5]t_aea_hfc!N15</f>
        <v>1099.5590866279999</v>
      </c>
      <c r="P10" s="25">
        <f>[5]t_aea_hfc!O15</f>
        <v>934.45962922900003</v>
      </c>
      <c r="Q10" s="25">
        <f>[5]t_aea_hfc!P15</f>
        <v>804.84452896699997</v>
      </c>
    </row>
    <row r="11" spans="1:17" ht="15" customHeight="1" x14ac:dyDescent="0.3">
      <c r="A11" s="7" t="s">
        <v>14</v>
      </c>
      <c r="B11" s="6"/>
      <c r="C11" s="25">
        <f>[5]t_aea_hfc!B16</f>
        <v>3345.9055217649998</v>
      </c>
      <c r="D11" s="25">
        <f>[5]t_aea_hfc!C16</f>
        <v>3446.1288093429998</v>
      </c>
      <c r="E11" s="25">
        <f>[5]t_aea_hfc!D16</f>
        <v>3481.8043615719998</v>
      </c>
      <c r="F11" s="25">
        <f>[5]t_aea_hfc!E16</f>
        <v>3313.935184511</v>
      </c>
      <c r="G11" s="25">
        <f>[5]t_aea_hfc!F16</f>
        <v>3403.125946314</v>
      </c>
      <c r="H11" s="25">
        <f>[5]t_aea_hfc!G16</f>
        <v>2971.3049321090002</v>
      </c>
      <c r="I11" s="25">
        <f>[5]t_aea_hfc!H16</f>
        <v>3377.9127618140001</v>
      </c>
      <c r="J11" s="25">
        <f>[5]t_aea_hfc!I16</f>
        <v>419.80766579599998</v>
      </c>
      <c r="K11" s="25">
        <f>[5]t_aea_hfc!J16</f>
        <v>403.56570674199997</v>
      </c>
      <c r="L11" s="25">
        <f>[5]t_aea_hfc!K16</f>
        <v>381.84685918100001</v>
      </c>
      <c r="M11" s="25">
        <f>[5]t_aea_hfc!L16</f>
        <v>345.65533109900002</v>
      </c>
      <c r="N11" s="25">
        <f>[5]t_aea_hfc!M16</f>
        <v>317.883742074</v>
      </c>
      <c r="O11" s="25">
        <f>[5]t_aea_hfc!N16</f>
        <v>284.680097875</v>
      </c>
      <c r="P11" s="25">
        <f>[5]t_aea_hfc!O16</f>
        <v>247.140098865</v>
      </c>
      <c r="Q11" s="25">
        <f>[5]t_aea_hfc!P16</f>
        <v>221.87575529399999</v>
      </c>
    </row>
    <row r="12" spans="1:17" ht="15" customHeight="1" x14ac:dyDescent="0.3">
      <c r="A12" s="6" t="s">
        <v>15</v>
      </c>
      <c r="B12" s="6" t="s">
        <v>16</v>
      </c>
      <c r="C12" s="25">
        <f>[5]t_aea_hfc!B17</f>
        <v>1544.685471967</v>
      </c>
      <c r="D12" s="25">
        <f>[5]t_aea_hfc!C17</f>
        <v>1603.4042119190001</v>
      </c>
      <c r="E12" s="25">
        <f>[5]t_aea_hfc!D17</f>
        <v>1634.5858015839999</v>
      </c>
      <c r="F12" s="25">
        <f>[5]t_aea_hfc!E17</f>
        <v>1557.8826474499999</v>
      </c>
      <c r="G12" s="25">
        <f>[5]t_aea_hfc!F17</f>
        <v>1631.398306843</v>
      </c>
      <c r="H12" s="25">
        <f>[5]t_aea_hfc!G17</f>
        <v>1531.8664262889999</v>
      </c>
      <c r="I12" s="25">
        <f>[5]t_aea_hfc!H17</f>
        <v>1912.239512243</v>
      </c>
      <c r="J12" s="25">
        <f>[5]t_aea_hfc!I17</f>
        <v>209.59241650800001</v>
      </c>
      <c r="K12" s="25">
        <f>[5]t_aea_hfc!J17</f>
        <v>200.12048674299999</v>
      </c>
      <c r="L12" s="25">
        <f>[5]t_aea_hfc!K17</f>
        <v>191.89079408699999</v>
      </c>
      <c r="M12" s="25">
        <f>[5]t_aea_hfc!L17</f>
        <v>174.26457196999999</v>
      </c>
      <c r="N12" s="25">
        <f>[5]t_aea_hfc!M17</f>
        <v>164.41406414100001</v>
      </c>
      <c r="O12" s="25">
        <f>[5]t_aea_hfc!N17</f>
        <v>151.05361341299999</v>
      </c>
      <c r="P12" s="25">
        <f>[5]t_aea_hfc!O17</f>
        <v>134.53144453900001</v>
      </c>
      <c r="Q12" s="25">
        <f>[5]t_aea_hfc!P17</f>
        <v>124.77965656799999</v>
      </c>
    </row>
    <row r="13" spans="1:17" ht="15" customHeight="1" x14ac:dyDescent="0.3">
      <c r="A13" s="6" t="s">
        <v>17</v>
      </c>
      <c r="B13" s="6" t="s">
        <v>186</v>
      </c>
      <c r="C13" s="25">
        <f>[5]t_aea_hfc!B18</f>
        <v>245.07528749799999</v>
      </c>
      <c r="D13" s="25">
        <f>[5]t_aea_hfc!C18</f>
        <v>247.26111568600001</v>
      </c>
      <c r="E13" s="25">
        <f>[5]t_aea_hfc!D18</f>
        <v>253.23357926099999</v>
      </c>
      <c r="F13" s="25">
        <f>[5]t_aea_hfc!E18</f>
        <v>214.40990713400001</v>
      </c>
      <c r="G13" s="25">
        <f>[5]t_aea_hfc!F18</f>
        <v>233.48656046599999</v>
      </c>
      <c r="H13" s="25">
        <f>[5]t_aea_hfc!G18</f>
        <v>214.93214764000001</v>
      </c>
      <c r="I13" s="25">
        <f>[5]t_aea_hfc!H18</f>
        <v>186.47017446699999</v>
      </c>
      <c r="J13" s="25">
        <f>[5]t_aea_hfc!I18</f>
        <v>36.326350570999999</v>
      </c>
      <c r="K13" s="25">
        <f>[5]t_aea_hfc!J18</f>
        <v>33.015490765999999</v>
      </c>
      <c r="L13" s="25">
        <f>[5]t_aea_hfc!K18</f>
        <v>32.351198891000003</v>
      </c>
      <c r="M13" s="25">
        <f>[5]t_aea_hfc!L18</f>
        <v>29.305618157000001</v>
      </c>
      <c r="N13" s="25">
        <f>[5]t_aea_hfc!M18</f>
        <v>29.892015212</v>
      </c>
      <c r="O13" s="25">
        <f>[5]t_aea_hfc!N18</f>
        <v>28.287197072000001</v>
      </c>
      <c r="P13" s="25">
        <f>[5]t_aea_hfc!O18</f>
        <v>23.656134991999998</v>
      </c>
      <c r="Q13" s="25">
        <f>[5]t_aea_hfc!P18</f>
        <v>21.248973444000001</v>
      </c>
    </row>
    <row r="14" spans="1:17" ht="15" customHeight="1" x14ac:dyDescent="0.3">
      <c r="A14" s="6" t="s">
        <v>18</v>
      </c>
      <c r="B14" s="6" t="s">
        <v>187</v>
      </c>
      <c r="C14" s="25">
        <f>[5]t_aea_hfc!B19</f>
        <v>1556.1447622999999</v>
      </c>
      <c r="D14" s="25">
        <f>[5]t_aea_hfc!C19</f>
        <v>1595.4634817369999</v>
      </c>
      <c r="E14" s="25">
        <f>[5]t_aea_hfc!D19</f>
        <v>1593.984980727</v>
      </c>
      <c r="F14" s="25">
        <f>[5]t_aea_hfc!E19</f>
        <v>1541.6426299259999</v>
      </c>
      <c r="G14" s="25">
        <f>[5]t_aea_hfc!F19</f>
        <v>1538.2410790050001</v>
      </c>
      <c r="H14" s="25">
        <f>[5]t_aea_hfc!G19</f>
        <v>1224.506358179</v>
      </c>
      <c r="I14" s="25">
        <f>[5]t_aea_hfc!H19</f>
        <v>1279.2030751049999</v>
      </c>
      <c r="J14" s="25">
        <f>[5]t_aea_hfc!I19</f>
        <v>173.88889871699999</v>
      </c>
      <c r="K14" s="25">
        <f>[5]t_aea_hfc!J19</f>
        <v>170.42972923400001</v>
      </c>
      <c r="L14" s="25">
        <f>[5]t_aea_hfc!K19</f>
        <v>157.604866203</v>
      </c>
      <c r="M14" s="25">
        <f>[5]t_aea_hfc!L19</f>
        <v>142.085140972</v>
      </c>
      <c r="N14" s="25">
        <f>[5]t_aea_hfc!M19</f>
        <v>123.577662721</v>
      </c>
      <c r="O14" s="25">
        <f>[5]t_aea_hfc!N19</f>
        <v>105.33928738900001</v>
      </c>
      <c r="P14" s="25">
        <f>[5]t_aea_hfc!O19</f>
        <v>88.952519334000002</v>
      </c>
      <c r="Q14" s="25">
        <f>[5]t_aea_hfc!P19</f>
        <v>75.847125281999993</v>
      </c>
    </row>
    <row r="15" spans="1:17" ht="15" customHeight="1" x14ac:dyDescent="0.3">
      <c r="A15" s="7" t="s">
        <v>19</v>
      </c>
      <c r="B15" s="6" t="s">
        <v>188</v>
      </c>
      <c r="C15" s="25">
        <f>[5]t_aea_hfc!B20</f>
        <v>9314.700992135</v>
      </c>
      <c r="D15" s="25">
        <f>[5]t_aea_hfc!C20</f>
        <v>4115.04595161</v>
      </c>
      <c r="E15" s="25">
        <f>[5]t_aea_hfc!D20</f>
        <v>9287.123780508</v>
      </c>
      <c r="F15" s="25">
        <f>[5]t_aea_hfc!E20</f>
        <v>8278.846613484</v>
      </c>
      <c r="G15" s="25">
        <f>[5]t_aea_hfc!F20</f>
        <v>8283.1364861069997</v>
      </c>
      <c r="H15" s="25">
        <f>[5]t_aea_hfc!G20</f>
        <v>7297.7309976570004</v>
      </c>
      <c r="I15" s="25">
        <f>[5]t_aea_hfc!H20</f>
        <v>16433.868678416999</v>
      </c>
      <c r="J15" s="25">
        <f>[5]t_aea_hfc!I20</f>
        <v>5009.0289586770004</v>
      </c>
      <c r="K15" s="25">
        <f>[5]t_aea_hfc!J20</f>
        <v>4663.883870785</v>
      </c>
      <c r="L15" s="25">
        <f>[5]t_aea_hfc!K20</f>
        <v>2508.3057731130002</v>
      </c>
      <c r="M15" s="25">
        <f>[5]t_aea_hfc!L20</f>
        <v>2279.8015938200001</v>
      </c>
      <c r="N15" s="25">
        <f>[5]t_aea_hfc!M20</f>
        <v>2278.269147125</v>
      </c>
      <c r="O15" s="25">
        <f>[5]t_aea_hfc!N20</f>
        <v>1225.879214151</v>
      </c>
      <c r="P15" s="25">
        <f>[5]t_aea_hfc!O20</f>
        <v>1291.7731789920001</v>
      </c>
      <c r="Q15" s="25">
        <f>[5]t_aea_hfc!P20</f>
        <v>1269.1416464819999</v>
      </c>
    </row>
    <row r="16" spans="1:17" ht="15" customHeight="1" x14ac:dyDescent="0.3">
      <c r="A16" s="7" t="s">
        <v>20</v>
      </c>
      <c r="B16" s="6" t="s">
        <v>189</v>
      </c>
      <c r="C16" s="25">
        <f>[5]t_aea_hfc!B21</f>
        <v>724580.70394117699</v>
      </c>
      <c r="D16" s="25">
        <f>[5]t_aea_hfc!C21</f>
        <v>438381.43297844002</v>
      </c>
      <c r="E16" s="25">
        <f>[5]t_aea_hfc!D21</f>
        <v>610499.97289402399</v>
      </c>
      <c r="F16" s="25">
        <f>[5]t_aea_hfc!E21</f>
        <v>875436.71288870706</v>
      </c>
      <c r="G16" s="25">
        <f>[5]t_aea_hfc!F21</f>
        <v>779109.05812576995</v>
      </c>
      <c r="H16" s="25">
        <f>[5]t_aea_hfc!G21</f>
        <v>835503.85699951905</v>
      </c>
      <c r="I16" s="25">
        <f>[5]t_aea_hfc!H21</f>
        <v>954819.45677204698</v>
      </c>
      <c r="J16" s="25">
        <f>[5]t_aea_hfc!I21</f>
        <v>998204.740057013</v>
      </c>
      <c r="K16" s="25">
        <f>[5]t_aea_hfc!J21</f>
        <v>957519.51443308499</v>
      </c>
      <c r="L16" s="25">
        <f>[5]t_aea_hfc!K21</f>
        <v>1272859.5024822999</v>
      </c>
      <c r="M16" s="25">
        <f>[5]t_aea_hfc!L21</f>
        <v>1409479.5807649901</v>
      </c>
      <c r="N16" s="25">
        <f>[5]t_aea_hfc!M21</f>
        <v>1137200.82280795</v>
      </c>
      <c r="O16" s="25">
        <f>[5]t_aea_hfc!N21</f>
        <v>702824.871156618</v>
      </c>
      <c r="P16" s="25">
        <f>[5]t_aea_hfc!O21</f>
        <v>134090.857965195</v>
      </c>
      <c r="Q16" s="25">
        <f>[5]t_aea_hfc!P21</f>
        <v>104614.36700041901</v>
      </c>
    </row>
    <row r="17" spans="1:17" ht="15" customHeight="1" x14ac:dyDescent="0.3">
      <c r="A17" s="7" t="s">
        <v>21</v>
      </c>
      <c r="B17" s="6" t="s">
        <v>190</v>
      </c>
      <c r="C17" s="25">
        <f>[5]t_aea_hfc!B22</f>
        <v>29157.259943419998</v>
      </c>
      <c r="D17" s="25">
        <f>[5]t_aea_hfc!C22</f>
        <v>22203.701437296</v>
      </c>
      <c r="E17" s="25">
        <f>[5]t_aea_hfc!D22</f>
        <v>25243.684490682001</v>
      </c>
      <c r="F17" s="25">
        <f>[5]t_aea_hfc!E22</f>
        <v>30108.860095484</v>
      </c>
      <c r="G17" s="25">
        <f>[5]t_aea_hfc!F22</f>
        <v>28721.903900104</v>
      </c>
      <c r="H17" s="25">
        <f>[5]t_aea_hfc!G22</f>
        <v>56040.762335756997</v>
      </c>
      <c r="I17" s="25">
        <f>[5]t_aea_hfc!H22</f>
        <v>40539.019994488001</v>
      </c>
      <c r="J17" s="25">
        <f>[5]t_aea_hfc!I22</f>
        <v>55514.984391074999</v>
      </c>
      <c r="K17" s="25">
        <f>[5]t_aea_hfc!J22</f>
        <v>55425.584677468003</v>
      </c>
      <c r="L17" s="25">
        <f>[5]t_aea_hfc!K22</f>
        <v>45759.009899368</v>
      </c>
      <c r="M17" s="25">
        <f>[5]t_aea_hfc!L22</f>
        <v>16169.597954756</v>
      </c>
      <c r="N17" s="25">
        <f>[5]t_aea_hfc!M22</f>
        <v>14207.422806556</v>
      </c>
      <c r="O17" s="25">
        <f>[5]t_aea_hfc!N22</f>
        <v>10708.000480043</v>
      </c>
      <c r="P17" s="25">
        <f>[5]t_aea_hfc!O22</f>
        <v>9774.1204856450004</v>
      </c>
      <c r="Q17" s="25">
        <f>[5]t_aea_hfc!P22</f>
        <v>8902.6835375369992</v>
      </c>
    </row>
    <row r="18" spans="1:17" ht="15" customHeight="1" x14ac:dyDescent="0.3">
      <c r="A18" s="7" t="s">
        <v>22</v>
      </c>
      <c r="B18" s="6"/>
      <c r="C18" s="25">
        <f>[5]t_aea_hfc!B23</f>
        <v>128290.92226922599</v>
      </c>
      <c r="D18" s="25">
        <f>[5]t_aea_hfc!C23</f>
        <v>134358.59513645299</v>
      </c>
      <c r="E18" s="25">
        <f>[5]t_aea_hfc!D23</f>
        <v>142299.369823649</v>
      </c>
      <c r="F18" s="25">
        <f>[5]t_aea_hfc!E23</f>
        <v>129221.40246401601</v>
      </c>
      <c r="G18" s="25">
        <f>[5]t_aea_hfc!F23</f>
        <v>119489.74768604399</v>
      </c>
      <c r="H18" s="25">
        <f>[5]t_aea_hfc!G23</f>
        <v>77302.717276316995</v>
      </c>
      <c r="I18" s="25">
        <f>[5]t_aea_hfc!H23</f>
        <v>75991.482453122997</v>
      </c>
      <c r="J18" s="25">
        <f>[5]t_aea_hfc!I23</f>
        <v>64959.834653323996</v>
      </c>
      <c r="K18" s="25">
        <f>[5]t_aea_hfc!J23</f>
        <v>67771.925465848006</v>
      </c>
      <c r="L18" s="25">
        <f>[5]t_aea_hfc!K23</f>
        <v>58416.837535163002</v>
      </c>
      <c r="M18" s="25">
        <f>[5]t_aea_hfc!L23</f>
        <v>51235.174025319997</v>
      </c>
      <c r="N18" s="25">
        <f>[5]t_aea_hfc!M23</f>
        <v>40303.278604423002</v>
      </c>
      <c r="O18" s="25">
        <f>[5]t_aea_hfc!N23</f>
        <v>43510.753142408001</v>
      </c>
      <c r="P18" s="25">
        <f>[5]t_aea_hfc!O23</f>
        <v>45575.148262848998</v>
      </c>
      <c r="Q18" s="25">
        <f>[5]t_aea_hfc!P23</f>
        <v>48264.033069885001</v>
      </c>
    </row>
    <row r="19" spans="1:17" ht="15" customHeight="1" x14ac:dyDescent="0.3">
      <c r="A19" s="6" t="s">
        <v>23</v>
      </c>
      <c r="B19" s="6" t="s">
        <v>191</v>
      </c>
      <c r="C19" s="25">
        <f>[5]t_aea_hfc!B24</f>
        <v>102396.03237009</v>
      </c>
      <c r="D19" s="25">
        <f>[5]t_aea_hfc!C24</f>
        <v>108889.86027493401</v>
      </c>
      <c r="E19" s="25">
        <f>[5]t_aea_hfc!D24</f>
        <v>116346.47744133</v>
      </c>
      <c r="F19" s="25">
        <f>[5]t_aea_hfc!E24</f>
        <v>99850.728000863004</v>
      </c>
      <c r="G19" s="25">
        <f>[5]t_aea_hfc!F24</f>
        <v>85314.289572993002</v>
      </c>
      <c r="H19" s="25">
        <f>[5]t_aea_hfc!G24</f>
        <v>56416.965081098002</v>
      </c>
      <c r="I19" s="25">
        <f>[5]t_aea_hfc!H24</f>
        <v>60020.559850197002</v>
      </c>
      <c r="J19" s="25">
        <f>[5]t_aea_hfc!I24</f>
        <v>64126.601772825998</v>
      </c>
      <c r="K19" s="25">
        <f>[5]t_aea_hfc!J24</f>
        <v>66903.072846316994</v>
      </c>
      <c r="L19" s="25">
        <f>[5]t_aea_hfc!K24</f>
        <v>57594.008725674998</v>
      </c>
      <c r="M19" s="25">
        <f>[5]t_aea_hfc!L24</f>
        <v>50490.481518353998</v>
      </c>
      <c r="N19" s="25">
        <f>[5]t_aea_hfc!M24</f>
        <v>39591.848844467997</v>
      </c>
      <c r="O19" s="25">
        <f>[5]t_aea_hfc!N24</f>
        <v>42825.701113925999</v>
      </c>
      <c r="P19" s="25">
        <f>[5]t_aea_hfc!O24</f>
        <v>44959.452618853</v>
      </c>
      <c r="Q19" s="25">
        <f>[5]t_aea_hfc!P24</f>
        <v>47677.729081933998</v>
      </c>
    </row>
    <row r="20" spans="1:17" ht="15" customHeight="1" x14ac:dyDescent="0.3">
      <c r="A20" s="6" t="s">
        <v>24</v>
      </c>
      <c r="B20" s="6" t="s">
        <v>25</v>
      </c>
      <c r="C20" s="25">
        <f>[5]t_aea_hfc!B25</f>
        <v>25894.889899136</v>
      </c>
      <c r="D20" s="25">
        <f>[5]t_aea_hfc!C25</f>
        <v>25468.734861518999</v>
      </c>
      <c r="E20" s="25">
        <f>[5]t_aea_hfc!D25</f>
        <v>25952.892382319002</v>
      </c>
      <c r="F20" s="25">
        <f>[5]t_aea_hfc!E25</f>
        <v>29370.674463152001</v>
      </c>
      <c r="G20" s="25">
        <f>[5]t_aea_hfc!F25</f>
        <v>34175.458113050001</v>
      </c>
      <c r="H20" s="25">
        <f>[5]t_aea_hfc!G25</f>
        <v>20885.752195219</v>
      </c>
      <c r="I20" s="25">
        <f>[5]t_aea_hfc!H25</f>
        <v>15970.922602926001</v>
      </c>
      <c r="J20" s="25">
        <f>[5]t_aea_hfc!I25</f>
        <v>833.232880497</v>
      </c>
      <c r="K20" s="25">
        <f>[5]t_aea_hfc!J25</f>
        <v>868.85261953099996</v>
      </c>
      <c r="L20" s="25">
        <f>[5]t_aea_hfc!K25</f>
        <v>822.82880948699994</v>
      </c>
      <c r="M20" s="25">
        <f>[5]t_aea_hfc!L25</f>
        <v>744.692506966</v>
      </c>
      <c r="N20" s="25">
        <f>[5]t_aea_hfc!M25</f>
        <v>711.42975995500001</v>
      </c>
      <c r="O20" s="25">
        <f>[5]t_aea_hfc!N25</f>
        <v>685.05202848299996</v>
      </c>
      <c r="P20" s="25">
        <f>[5]t_aea_hfc!O25</f>
        <v>615.69564399599994</v>
      </c>
      <c r="Q20" s="25">
        <f>[5]t_aea_hfc!P25</f>
        <v>586.30398795099995</v>
      </c>
    </row>
    <row r="21" spans="1:17" ht="15" customHeight="1" x14ac:dyDescent="0.3">
      <c r="A21" s="7" t="s">
        <v>26</v>
      </c>
      <c r="B21" s="6"/>
      <c r="C21" s="25">
        <f>[5]t_aea_hfc!B26</f>
        <v>73825.425224056002</v>
      </c>
      <c r="D21" s="25">
        <f>[5]t_aea_hfc!C26</f>
        <v>74316.229115412003</v>
      </c>
      <c r="E21" s="25">
        <f>[5]t_aea_hfc!D26</f>
        <v>74931.604307129004</v>
      </c>
      <c r="F21" s="25">
        <f>[5]t_aea_hfc!E26</f>
        <v>77554.928392506001</v>
      </c>
      <c r="G21" s="25">
        <f>[5]t_aea_hfc!F26</f>
        <v>79602.944533575996</v>
      </c>
      <c r="H21" s="25">
        <f>[5]t_aea_hfc!G26</f>
        <v>77404.645822784005</v>
      </c>
      <c r="I21" s="25">
        <f>[5]t_aea_hfc!H26</f>
        <v>91845.799783972005</v>
      </c>
      <c r="J21" s="25">
        <f>[5]t_aea_hfc!I26</f>
        <v>899.05627762699999</v>
      </c>
      <c r="K21" s="25">
        <f>[5]t_aea_hfc!J26</f>
        <v>920.02087252499996</v>
      </c>
      <c r="L21" s="25">
        <f>[5]t_aea_hfc!K26</f>
        <v>890.38267235800004</v>
      </c>
      <c r="M21" s="25">
        <f>[5]t_aea_hfc!L26</f>
        <v>749.56365533300004</v>
      </c>
      <c r="N21" s="25">
        <f>[5]t_aea_hfc!M26</f>
        <v>673.66350290399998</v>
      </c>
      <c r="O21" s="25">
        <f>[5]t_aea_hfc!N26</f>
        <v>633.34201954599996</v>
      </c>
      <c r="P21" s="25">
        <f>[5]t_aea_hfc!O26</f>
        <v>561.07184891700001</v>
      </c>
      <c r="Q21" s="25">
        <f>[5]t_aea_hfc!P26</f>
        <v>513.33856340399996</v>
      </c>
    </row>
    <row r="22" spans="1:17" ht="15" customHeight="1" x14ac:dyDescent="0.3">
      <c r="A22" s="6" t="s">
        <v>192</v>
      </c>
      <c r="B22" s="6" t="s">
        <v>193</v>
      </c>
      <c r="C22" s="25">
        <f>[5]t_aea_hfc!B27</f>
        <v>6071.4169105499996</v>
      </c>
      <c r="D22" s="25">
        <f>[5]t_aea_hfc!C27</f>
        <v>5764.4510658709996</v>
      </c>
      <c r="E22" s="25">
        <f>[5]t_aea_hfc!D27</f>
        <v>5823.2470943239996</v>
      </c>
      <c r="F22" s="25">
        <f>[5]t_aea_hfc!E27</f>
        <v>6267.1884474190001</v>
      </c>
      <c r="G22" s="25">
        <f>[5]t_aea_hfc!F27</f>
        <v>7573.219826814</v>
      </c>
      <c r="H22" s="25">
        <f>[5]t_aea_hfc!G27</f>
        <v>5638.3803792019999</v>
      </c>
      <c r="I22" s="25">
        <f>[5]t_aea_hfc!H27</f>
        <v>4733.6391361590004</v>
      </c>
      <c r="J22" s="25">
        <f>[5]t_aea_hfc!I27</f>
        <v>32.745895322999999</v>
      </c>
      <c r="K22" s="25">
        <f>[5]t_aea_hfc!J27</f>
        <v>29.821479012000001</v>
      </c>
      <c r="L22" s="25">
        <f>[5]t_aea_hfc!K27</f>
        <v>29.640637244000001</v>
      </c>
      <c r="M22" s="25">
        <f>[5]t_aea_hfc!L27</f>
        <v>25.890625498999999</v>
      </c>
      <c r="N22" s="25">
        <f>[5]t_aea_hfc!M27</f>
        <v>23.346675175000001</v>
      </c>
      <c r="O22" s="25">
        <f>[5]t_aea_hfc!N27</f>
        <v>21.822375060999999</v>
      </c>
      <c r="P22" s="25">
        <f>[5]t_aea_hfc!O27</f>
        <v>18.796588190000001</v>
      </c>
      <c r="Q22" s="25">
        <f>[5]t_aea_hfc!P27</f>
        <v>16.930978701000001</v>
      </c>
    </row>
    <row r="23" spans="1:17" ht="15" customHeight="1" x14ac:dyDescent="0.3">
      <c r="A23" s="6" t="s">
        <v>27</v>
      </c>
      <c r="B23" s="6" t="s">
        <v>194</v>
      </c>
      <c r="C23" s="25">
        <f>[5]t_aea_hfc!B28</f>
        <v>67754.008313507002</v>
      </c>
      <c r="D23" s="25">
        <f>[5]t_aea_hfc!C28</f>
        <v>68551.778049540997</v>
      </c>
      <c r="E23" s="25">
        <f>[5]t_aea_hfc!D28</f>
        <v>69108.357212803996</v>
      </c>
      <c r="F23" s="25">
        <f>[5]t_aea_hfc!E28</f>
        <v>71287.739945088004</v>
      </c>
      <c r="G23" s="25">
        <f>[5]t_aea_hfc!F28</f>
        <v>72029.724706761001</v>
      </c>
      <c r="H23" s="25">
        <f>[5]t_aea_hfc!G28</f>
        <v>71766.265443582</v>
      </c>
      <c r="I23" s="25">
        <f>[5]t_aea_hfc!H28</f>
        <v>87112.160647814002</v>
      </c>
      <c r="J23" s="25">
        <f>[5]t_aea_hfc!I28</f>
        <v>866.31038230399997</v>
      </c>
      <c r="K23" s="25">
        <f>[5]t_aea_hfc!J28</f>
        <v>890.19939351300002</v>
      </c>
      <c r="L23" s="25">
        <f>[5]t_aea_hfc!K28</f>
        <v>860.74203511500002</v>
      </c>
      <c r="M23" s="25">
        <f>[5]t_aea_hfc!L28</f>
        <v>723.67302983499997</v>
      </c>
      <c r="N23" s="25">
        <f>[5]t_aea_hfc!M28</f>
        <v>650.31682772900001</v>
      </c>
      <c r="O23" s="25">
        <f>[5]t_aea_hfc!N28</f>
        <v>611.51964448499996</v>
      </c>
      <c r="P23" s="25">
        <f>[5]t_aea_hfc!O28</f>
        <v>542.27526072700005</v>
      </c>
      <c r="Q23" s="25">
        <f>[5]t_aea_hfc!P28</f>
        <v>496.407584703</v>
      </c>
    </row>
    <row r="24" spans="1:17" ht="15" customHeight="1" x14ac:dyDescent="0.3">
      <c r="A24" s="7" t="s">
        <v>28</v>
      </c>
      <c r="B24" s="6" t="s">
        <v>29</v>
      </c>
      <c r="C24" s="25">
        <f>[5]t_aea_hfc!B29</f>
        <v>4532.5351384969999</v>
      </c>
      <c r="D24" s="25">
        <f>[5]t_aea_hfc!C29</f>
        <v>4585.7101154510001</v>
      </c>
      <c r="E24" s="25">
        <f>[5]t_aea_hfc!D29</f>
        <v>5391.7276412179999</v>
      </c>
      <c r="F24" s="25">
        <f>[5]t_aea_hfc!E29</f>
        <v>4580.0749264710003</v>
      </c>
      <c r="G24" s="25">
        <f>[5]t_aea_hfc!F29</f>
        <v>5886.6160446470003</v>
      </c>
      <c r="H24" s="25">
        <f>[5]t_aea_hfc!G29</f>
        <v>4592.5677137619996</v>
      </c>
      <c r="I24" s="25">
        <f>[5]t_aea_hfc!H29</f>
        <v>5417.7262426489997</v>
      </c>
      <c r="J24" s="25">
        <f>[5]t_aea_hfc!I29</f>
        <v>1453.178215159</v>
      </c>
      <c r="K24" s="25">
        <f>[5]t_aea_hfc!J29</f>
        <v>1418.256456054</v>
      </c>
      <c r="L24" s="25">
        <f>[5]t_aea_hfc!K29</f>
        <v>1154.0012673860001</v>
      </c>
      <c r="M24" s="25">
        <f>[5]t_aea_hfc!L29</f>
        <v>1504.0418303609999</v>
      </c>
      <c r="N24" s="25">
        <f>[5]t_aea_hfc!M29</f>
        <v>2194.3744759699998</v>
      </c>
      <c r="O24" s="25">
        <f>[5]t_aea_hfc!N29</f>
        <v>2876.8083118909999</v>
      </c>
      <c r="P24" s="25">
        <f>[5]t_aea_hfc!O29</f>
        <v>2119.6354647009998</v>
      </c>
      <c r="Q24" s="25">
        <f>[5]t_aea_hfc!P29</f>
        <v>2180.7683028179999</v>
      </c>
    </row>
    <row r="25" spans="1:17" ht="15" customHeight="1" x14ac:dyDescent="0.3">
      <c r="A25" s="7" t="s">
        <v>30</v>
      </c>
      <c r="B25" s="6" t="s">
        <v>31</v>
      </c>
      <c r="C25" s="25">
        <f>[5]t_aea_hfc!B30</f>
        <v>426.98877972899999</v>
      </c>
      <c r="D25" s="25">
        <f>[5]t_aea_hfc!C30</f>
        <v>429.677447927</v>
      </c>
      <c r="E25" s="25">
        <f>[5]t_aea_hfc!D30</f>
        <v>434.70999920999998</v>
      </c>
      <c r="F25" s="25">
        <f>[5]t_aea_hfc!E30</f>
        <v>491.52192829099999</v>
      </c>
      <c r="G25" s="25">
        <f>[5]t_aea_hfc!F30</f>
        <v>457.21679841899999</v>
      </c>
      <c r="H25" s="25">
        <f>[5]t_aea_hfc!G30</f>
        <v>421.80827245299997</v>
      </c>
      <c r="I25" s="25">
        <f>[5]t_aea_hfc!H30</f>
        <v>446.97034641300002</v>
      </c>
      <c r="J25" s="25">
        <f>[5]t_aea_hfc!I30</f>
        <v>219.21747394299999</v>
      </c>
      <c r="K25" s="25">
        <f>[5]t_aea_hfc!J30</f>
        <v>198.84932522899999</v>
      </c>
      <c r="L25" s="25">
        <f>[5]t_aea_hfc!K30</f>
        <v>191.375632943</v>
      </c>
      <c r="M25" s="25">
        <f>[5]t_aea_hfc!L30</f>
        <v>156.19829180400001</v>
      </c>
      <c r="N25" s="25">
        <f>[5]t_aea_hfc!M30</f>
        <v>139.257423547</v>
      </c>
      <c r="O25" s="25">
        <f>[5]t_aea_hfc!N30</f>
        <v>121.66271593899999</v>
      </c>
      <c r="P25" s="25">
        <f>[5]t_aea_hfc!O30</f>
        <v>106.211742215</v>
      </c>
      <c r="Q25" s="25">
        <f>[5]t_aea_hfc!P30</f>
        <v>91.817873448</v>
      </c>
    </row>
    <row r="26" spans="1:17" ht="15" customHeight="1" x14ac:dyDescent="0.3">
      <c r="A26" s="7" t="s">
        <v>32</v>
      </c>
      <c r="B26" s="6" t="s">
        <v>33</v>
      </c>
      <c r="C26" s="25">
        <f>[5]t_aea_hfc!B31</f>
        <v>655233.69270238897</v>
      </c>
      <c r="D26" s="25">
        <f>[5]t_aea_hfc!C31</f>
        <v>674824.33305506897</v>
      </c>
      <c r="E26" s="25">
        <f>[5]t_aea_hfc!D31</f>
        <v>672541.21472568903</v>
      </c>
      <c r="F26" s="25">
        <f>[5]t_aea_hfc!E31</f>
        <v>618889.43497362605</v>
      </c>
      <c r="G26" s="25">
        <f>[5]t_aea_hfc!F31</f>
        <v>625916.63764261804</v>
      </c>
      <c r="H26" s="25">
        <f>[5]t_aea_hfc!G31</f>
        <v>563511.39521776198</v>
      </c>
      <c r="I26" s="25">
        <f>[5]t_aea_hfc!H31</f>
        <v>530522.85064491106</v>
      </c>
      <c r="J26" s="25">
        <f>[5]t_aea_hfc!I31</f>
        <v>640078.55840074201</v>
      </c>
      <c r="K26" s="25">
        <f>[5]t_aea_hfc!J31</f>
        <v>563980.06546075898</v>
      </c>
      <c r="L26" s="25">
        <f>[5]t_aea_hfc!K31</f>
        <v>541930.23585341102</v>
      </c>
      <c r="M26" s="25">
        <f>[5]t_aea_hfc!L31</f>
        <v>536950.30728938605</v>
      </c>
      <c r="N26" s="25">
        <f>[5]t_aea_hfc!M31</f>
        <v>461800.74669814901</v>
      </c>
      <c r="O26" s="25">
        <f>[5]t_aea_hfc!N31</f>
        <v>397589.34141164599</v>
      </c>
      <c r="P26" s="25">
        <f>[5]t_aea_hfc!O31</f>
        <v>339659.96445678902</v>
      </c>
      <c r="Q26" s="25">
        <f>[5]t_aea_hfc!P31</f>
        <v>295673.26141642098</v>
      </c>
    </row>
    <row r="27" spans="1:17" ht="15" customHeight="1" x14ac:dyDescent="0.3">
      <c r="A27" s="7" t="s">
        <v>34</v>
      </c>
      <c r="B27" s="6"/>
      <c r="C27" s="25">
        <f>[5]t_aea_hfc!B32</f>
        <v>265649.45221125602</v>
      </c>
      <c r="D27" s="25">
        <f>[5]t_aea_hfc!C32</f>
        <v>280407.99928919203</v>
      </c>
      <c r="E27" s="25">
        <f>[5]t_aea_hfc!D32</f>
        <v>282930.77071734401</v>
      </c>
      <c r="F27" s="25">
        <f>[5]t_aea_hfc!E32</f>
        <v>337451.24344036402</v>
      </c>
      <c r="G27" s="25">
        <f>[5]t_aea_hfc!F32</f>
        <v>323980.47003077797</v>
      </c>
      <c r="H27" s="25">
        <f>[5]t_aea_hfc!G32</f>
        <v>311345.84179108898</v>
      </c>
      <c r="I27" s="25">
        <f>[5]t_aea_hfc!H32</f>
        <v>314408.11502003798</v>
      </c>
      <c r="J27" s="25">
        <f>[5]t_aea_hfc!I32</f>
        <v>109691.15125143901</v>
      </c>
      <c r="K27" s="25">
        <f>[5]t_aea_hfc!J32</f>
        <v>101911.470209523</v>
      </c>
      <c r="L27" s="25">
        <f>[5]t_aea_hfc!K32</f>
        <v>105425.11283036</v>
      </c>
      <c r="M27" s="25">
        <f>[5]t_aea_hfc!L32</f>
        <v>80799.902449304005</v>
      </c>
      <c r="N27" s="25">
        <f>[5]t_aea_hfc!M32</f>
        <v>69568.041147152006</v>
      </c>
      <c r="O27" s="25">
        <f>[5]t_aea_hfc!N32</f>
        <v>59660.832580497998</v>
      </c>
      <c r="P27" s="25">
        <f>[5]t_aea_hfc!O32</f>
        <v>49636.754943314001</v>
      </c>
      <c r="Q27" s="25">
        <f>[5]t_aea_hfc!P32</f>
        <v>43331.436808965002</v>
      </c>
    </row>
    <row r="28" spans="1:17" ht="15" customHeight="1" x14ac:dyDescent="0.3">
      <c r="A28" s="6" t="s">
        <v>35</v>
      </c>
      <c r="B28" s="6" t="s">
        <v>36</v>
      </c>
      <c r="C28" s="25">
        <f>[5]t_aea_hfc!B33</f>
        <v>264672.08071417798</v>
      </c>
      <c r="D28" s="25">
        <f>[5]t_aea_hfc!C33</f>
        <v>279392.73499862099</v>
      </c>
      <c r="E28" s="25">
        <f>[5]t_aea_hfc!D33</f>
        <v>281907.07083273702</v>
      </c>
      <c r="F28" s="25">
        <f>[5]t_aea_hfc!E33</f>
        <v>336046.87895757903</v>
      </c>
      <c r="G28" s="25">
        <f>[5]t_aea_hfc!F33</f>
        <v>322551.53531275998</v>
      </c>
      <c r="H28" s="25">
        <f>[5]t_aea_hfc!G33</f>
        <v>309952.41562767501</v>
      </c>
      <c r="I28" s="25">
        <f>[5]t_aea_hfc!H33</f>
        <v>312853.66281173402</v>
      </c>
      <c r="J28" s="25">
        <f>[5]t_aea_hfc!I33</f>
        <v>109676.082174781</v>
      </c>
      <c r="K28" s="25">
        <f>[5]t_aea_hfc!J33</f>
        <v>101896.978821624</v>
      </c>
      <c r="L28" s="25">
        <f>[5]t_aea_hfc!K33</f>
        <v>105411.506272817</v>
      </c>
      <c r="M28" s="25">
        <f>[5]t_aea_hfc!L33</f>
        <v>80787.722181321005</v>
      </c>
      <c r="N28" s="25">
        <f>[5]t_aea_hfc!M33</f>
        <v>69557.093707189997</v>
      </c>
      <c r="O28" s="25">
        <f>[5]t_aea_hfc!N33</f>
        <v>59652.310383024</v>
      </c>
      <c r="P28" s="25">
        <f>[5]t_aea_hfc!O33</f>
        <v>49630.115210183001</v>
      </c>
      <c r="Q28" s="25">
        <f>[5]t_aea_hfc!P33</f>
        <v>43325.677478063</v>
      </c>
    </row>
    <row r="29" spans="1:17" ht="15" customHeight="1" x14ac:dyDescent="0.3">
      <c r="A29" s="6" t="s">
        <v>37</v>
      </c>
      <c r="B29" s="6" t="s">
        <v>38</v>
      </c>
      <c r="C29" s="25">
        <f>[5]t_aea_hfc!B34</f>
        <v>977.37149707699996</v>
      </c>
      <c r="D29" s="25">
        <f>[5]t_aea_hfc!C34</f>
        <v>1015.2642905709999</v>
      </c>
      <c r="E29" s="25">
        <f>[5]t_aea_hfc!D34</f>
        <v>1023.699884608</v>
      </c>
      <c r="F29" s="25">
        <f>[5]t_aea_hfc!E34</f>
        <v>1404.3644827860001</v>
      </c>
      <c r="G29" s="25">
        <f>[5]t_aea_hfc!F34</f>
        <v>1428.934718018</v>
      </c>
      <c r="H29" s="25">
        <f>[5]t_aea_hfc!G34</f>
        <v>1393.426163414</v>
      </c>
      <c r="I29" s="25">
        <f>[5]t_aea_hfc!H34</f>
        <v>1554.4522083050001</v>
      </c>
      <c r="J29" s="25">
        <f>[5]t_aea_hfc!I34</f>
        <v>15.069076658</v>
      </c>
      <c r="K29" s="25">
        <f>[5]t_aea_hfc!J34</f>
        <v>14.491387897999999</v>
      </c>
      <c r="L29" s="25">
        <f>[5]t_aea_hfc!K34</f>
        <v>13.606557543999999</v>
      </c>
      <c r="M29" s="25">
        <f>[5]t_aea_hfc!L34</f>
        <v>12.180267983</v>
      </c>
      <c r="N29" s="25">
        <f>[5]t_aea_hfc!M34</f>
        <v>10.947439961000001</v>
      </c>
      <c r="O29" s="25">
        <f>[5]t_aea_hfc!N34</f>
        <v>8.5221974740000004</v>
      </c>
      <c r="P29" s="25">
        <f>[5]t_aea_hfc!O34</f>
        <v>6.6397331309999998</v>
      </c>
      <c r="Q29" s="25">
        <f>[5]t_aea_hfc!P34</f>
        <v>5.7593309020000003</v>
      </c>
    </row>
    <row r="30" spans="1:17" ht="15" customHeight="1" x14ac:dyDescent="0.3">
      <c r="A30" s="7" t="s">
        <v>39</v>
      </c>
      <c r="B30" s="6"/>
      <c r="C30" s="25">
        <f>[5]t_aea_hfc!B35</f>
        <v>31433.901562177001</v>
      </c>
      <c r="D30" s="25">
        <f>[5]t_aea_hfc!C35</f>
        <v>32653.439432801999</v>
      </c>
      <c r="E30" s="25">
        <f>[5]t_aea_hfc!D35</f>
        <v>31928.170249219002</v>
      </c>
      <c r="F30" s="25">
        <f>[5]t_aea_hfc!E35</f>
        <v>26402.662343132</v>
      </c>
      <c r="G30" s="25">
        <f>[5]t_aea_hfc!F35</f>
        <v>25752.521212651001</v>
      </c>
      <c r="H30" s="25">
        <f>[5]t_aea_hfc!G35</f>
        <v>25848.423515749</v>
      </c>
      <c r="I30" s="25">
        <f>[5]t_aea_hfc!H35</f>
        <v>26144.394379025001</v>
      </c>
      <c r="J30" s="25">
        <f>[5]t_aea_hfc!I35</f>
        <v>92251.398709494999</v>
      </c>
      <c r="K30" s="25">
        <f>[5]t_aea_hfc!J35</f>
        <v>75394.387804918995</v>
      </c>
      <c r="L30" s="25">
        <f>[5]t_aea_hfc!K35</f>
        <v>85265.766612783002</v>
      </c>
      <c r="M30" s="25">
        <f>[5]t_aea_hfc!L35</f>
        <v>79813.910288119994</v>
      </c>
      <c r="N30" s="25">
        <f>[5]t_aea_hfc!M35</f>
        <v>66752.727543695</v>
      </c>
      <c r="O30" s="25">
        <f>[5]t_aea_hfc!N35</f>
        <v>53630.522140055</v>
      </c>
      <c r="P30" s="25">
        <f>[5]t_aea_hfc!O35</f>
        <v>44926.973516231003</v>
      </c>
      <c r="Q30" s="25">
        <f>[5]t_aea_hfc!P35</f>
        <v>38802.374916758003</v>
      </c>
    </row>
    <row r="31" spans="1:17" ht="15" customHeight="1" x14ac:dyDescent="0.3">
      <c r="A31" s="6" t="s">
        <v>40</v>
      </c>
      <c r="B31" s="6" t="s">
        <v>41</v>
      </c>
      <c r="C31" s="25">
        <f>[5]t_aea_hfc!B36</f>
        <v>10438.640550401</v>
      </c>
      <c r="D31" s="25">
        <f>[5]t_aea_hfc!C36</f>
        <v>10801.342713479</v>
      </c>
      <c r="E31" s="25">
        <f>[5]t_aea_hfc!D36</f>
        <v>10756.017069187999</v>
      </c>
      <c r="F31" s="25">
        <f>[5]t_aea_hfc!E36</f>
        <v>11347.624452516</v>
      </c>
      <c r="G31" s="25">
        <f>[5]t_aea_hfc!F36</f>
        <v>9244.1977469689991</v>
      </c>
      <c r="H31" s="25">
        <f>[5]t_aea_hfc!G36</f>
        <v>8479.1513794530001</v>
      </c>
      <c r="I31" s="25">
        <f>[5]t_aea_hfc!H36</f>
        <v>8405.784266314</v>
      </c>
      <c r="J31" s="25">
        <f>[5]t_aea_hfc!I36</f>
        <v>286.33487251399998</v>
      </c>
      <c r="K31" s="25">
        <f>[5]t_aea_hfc!J36</f>
        <v>283.78208737</v>
      </c>
      <c r="L31" s="25">
        <f>[5]t_aea_hfc!K36</f>
        <v>266.83481326899999</v>
      </c>
      <c r="M31" s="25">
        <f>[5]t_aea_hfc!L36</f>
        <v>244.389336891</v>
      </c>
      <c r="N31" s="25">
        <f>[5]t_aea_hfc!M36</f>
        <v>220.23805039999999</v>
      </c>
      <c r="O31" s="25">
        <f>[5]t_aea_hfc!N36</f>
        <v>200.676573461</v>
      </c>
      <c r="P31" s="25">
        <f>[5]t_aea_hfc!O36</f>
        <v>177.43266553300001</v>
      </c>
      <c r="Q31" s="25">
        <f>[5]t_aea_hfc!P36</f>
        <v>158.51452955799999</v>
      </c>
    </row>
    <row r="32" spans="1:17" ht="15" customHeight="1" x14ac:dyDescent="0.3">
      <c r="A32" s="6" t="s">
        <v>42</v>
      </c>
      <c r="B32" s="6" t="s">
        <v>43</v>
      </c>
      <c r="C32" s="25">
        <f>[5]t_aea_hfc!B37</f>
        <v>20995.261011776001</v>
      </c>
      <c r="D32" s="25">
        <f>[5]t_aea_hfc!C37</f>
        <v>21852.096719322999</v>
      </c>
      <c r="E32" s="25">
        <f>[5]t_aea_hfc!D37</f>
        <v>21172.153180031</v>
      </c>
      <c r="F32" s="25">
        <f>[5]t_aea_hfc!E37</f>
        <v>15055.037890616</v>
      </c>
      <c r="G32" s="25">
        <f>[5]t_aea_hfc!F37</f>
        <v>16508.323465681999</v>
      </c>
      <c r="H32" s="25">
        <f>[5]t_aea_hfc!G37</f>
        <v>17369.272136296</v>
      </c>
      <c r="I32" s="25">
        <f>[5]t_aea_hfc!H37</f>
        <v>17738.610112711998</v>
      </c>
      <c r="J32" s="25">
        <f>[5]t_aea_hfc!I37</f>
        <v>91965.063836981004</v>
      </c>
      <c r="K32" s="25">
        <f>[5]t_aea_hfc!J37</f>
        <v>75110.605717548999</v>
      </c>
      <c r="L32" s="25">
        <f>[5]t_aea_hfc!K37</f>
        <v>84998.931799514001</v>
      </c>
      <c r="M32" s="25">
        <f>[5]t_aea_hfc!L37</f>
        <v>79569.520951229002</v>
      </c>
      <c r="N32" s="25">
        <f>[5]t_aea_hfc!M37</f>
        <v>66532.489493294997</v>
      </c>
      <c r="O32" s="25">
        <f>[5]t_aea_hfc!N37</f>
        <v>53429.845566593001</v>
      </c>
      <c r="P32" s="25">
        <f>[5]t_aea_hfc!O37</f>
        <v>44749.540850698999</v>
      </c>
      <c r="Q32" s="25">
        <f>[5]t_aea_hfc!P37</f>
        <v>38643.860387200002</v>
      </c>
    </row>
    <row r="33" spans="1:17" ht="15" customHeight="1" x14ac:dyDescent="0.3">
      <c r="A33" s="6" t="s">
        <v>44</v>
      </c>
      <c r="B33" s="6" t="s">
        <v>45</v>
      </c>
      <c r="C33" s="25">
        <f>[5]t_aea_hfc!B38</f>
        <v>234.82852670099999</v>
      </c>
      <c r="D33" s="25">
        <f>[5]t_aea_hfc!C38</f>
        <v>280.62364386899998</v>
      </c>
      <c r="E33" s="25">
        <f>[5]t_aea_hfc!D38</f>
        <v>319.53602411100002</v>
      </c>
      <c r="F33" s="25">
        <f>[5]t_aea_hfc!E38</f>
        <v>350.10725909400003</v>
      </c>
      <c r="G33" s="25">
        <f>[5]t_aea_hfc!F38</f>
        <v>412.69056754899998</v>
      </c>
      <c r="H33" s="25">
        <f>[5]t_aea_hfc!G38</f>
        <v>433.54367823899997</v>
      </c>
      <c r="I33" s="25">
        <f>[5]t_aea_hfc!H38</f>
        <v>454.30505962199999</v>
      </c>
      <c r="J33" s="25">
        <f>[5]t_aea_hfc!I38</f>
        <v>45029.910975993997</v>
      </c>
      <c r="K33" s="25">
        <f>[5]t_aea_hfc!J38</f>
        <v>58805.758342907997</v>
      </c>
      <c r="L33" s="25">
        <f>[5]t_aea_hfc!K38</f>
        <v>54109.781764931002</v>
      </c>
      <c r="M33" s="25">
        <f>[5]t_aea_hfc!L38</f>
        <v>57993.391615084001</v>
      </c>
      <c r="N33" s="25">
        <f>[5]t_aea_hfc!M38</f>
        <v>49806.396028085997</v>
      </c>
      <c r="O33" s="25">
        <f>[5]t_aea_hfc!N38</f>
        <v>44085.218692957998</v>
      </c>
      <c r="P33" s="25">
        <f>[5]t_aea_hfc!O38</f>
        <v>37856.381502427001</v>
      </c>
      <c r="Q33" s="25">
        <f>[5]t_aea_hfc!P38</f>
        <v>32889.612457326002</v>
      </c>
    </row>
    <row r="34" spans="1:17" ht="15" customHeight="1" x14ac:dyDescent="0.3">
      <c r="A34" s="6" t="s">
        <v>46</v>
      </c>
      <c r="B34" s="6"/>
      <c r="C34" s="25">
        <f>[5]t_aea_hfc!B39</f>
        <v>116328.26157741901</v>
      </c>
      <c r="D34" s="25">
        <f>[5]t_aea_hfc!C39</f>
        <v>212631.977698512</v>
      </c>
      <c r="E34" s="25">
        <f>[5]t_aea_hfc!D39</f>
        <v>281170.18005272897</v>
      </c>
      <c r="F34" s="25">
        <f>[5]t_aea_hfc!E39</f>
        <v>335370.62997094297</v>
      </c>
      <c r="G34" s="25">
        <f>[5]t_aea_hfc!F39</f>
        <v>427463.09042228799</v>
      </c>
      <c r="H34" s="25">
        <f>[5]t_aea_hfc!G39</f>
        <v>473064.31402936601</v>
      </c>
      <c r="I34" s="25">
        <f>[5]t_aea_hfc!H39</f>
        <v>605596.49424685398</v>
      </c>
      <c r="J34" s="25">
        <f>[5]t_aea_hfc!I39</f>
        <v>600421.761988012</v>
      </c>
      <c r="K34" s="25">
        <f>[5]t_aea_hfc!J39</f>
        <v>671980.90393319295</v>
      </c>
      <c r="L34" s="25">
        <f>[5]t_aea_hfc!K39</f>
        <v>760702.11373891996</v>
      </c>
      <c r="M34" s="25">
        <f>[5]t_aea_hfc!L39</f>
        <v>893871.35303159803</v>
      </c>
      <c r="N34" s="25">
        <f>[5]t_aea_hfc!M39</f>
        <v>863970.55414858402</v>
      </c>
      <c r="O34" s="25">
        <f>[5]t_aea_hfc!N39</f>
        <v>865005.78615547903</v>
      </c>
      <c r="P34" s="25">
        <f>[5]t_aea_hfc!O39</f>
        <v>868315.25800227805</v>
      </c>
      <c r="Q34" s="25">
        <f>[5]t_aea_hfc!P39</f>
        <v>842869.92595249298</v>
      </c>
    </row>
    <row r="35" spans="1:17" ht="15" customHeight="1" x14ac:dyDescent="0.3">
      <c r="A35" s="6" t="s">
        <v>47</v>
      </c>
      <c r="B35" s="6" t="s">
        <v>48</v>
      </c>
      <c r="C35" s="25">
        <f>[5]t_aea_hfc!B40</f>
        <v>355.45221688700002</v>
      </c>
      <c r="D35" s="25">
        <f>[5]t_aea_hfc!C40</f>
        <v>401.978068802</v>
      </c>
      <c r="E35" s="25">
        <f>[5]t_aea_hfc!D40</f>
        <v>410.29675014200001</v>
      </c>
      <c r="F35" s="25">
        <f>[5]t_aea_hfc!E40</f>
        <v>456.57732069100001</v>
      </c>
      <c r="G35" s="25">
        <f>[5]t_aea_hfc!F40</f>
        <v>518.21905988100002</v>
      </c>
      <c r="H35" s="25">
        <f>[5]t_aea_hfc!G40</f>
        <v>529.56925892200002</v>
      </c>
      <c r="I35" s="25">
        <f>[5]t_aea_hfc!H40</f>
        <v>504.05366939999999</v>
      </c>
      <c r="J35" s="25">
        <f>[5]t_aea_hfc!I40</f>
        <v>285.76349660800003</v>
      </c>
      <c r="K35" s="25">
        <f>[5]t_aea_hfc!J40</f>
        <v>286.32378703400002</v>
      </c>
      <c r="L35" s="25">
        <f>[5]t_aea_hfc!K40</f>
        <v>285.29270262900002</v>
      </c>
      <c r="M35" s="25">
        <f>[5]t_aea_hfc!L40</f>
        <v>263.87383523900002</v>
      </c>
      <c r="N35" s="25">
        <f>[5]t_aea_hfc!M40</f>
        <v>253.979429358</v>
      </c>
      <c r="O35" s="25">
        <f>[5]t_aea_hfc!N40</f>
        <v>249.81386981700001</v>
      </c>
      <c r="P35" s="25">
        <f>[5]t_aea_hfc!O40</f>
        <v>221.578526356</v>
      </c>
      <c r="Q35" s="25">
        <f>[5]t_aea_hfc!P40</f>
        <v>212.21568780300001</v>
      </c>
    </row>
    <row r="36" spans="1:17" ht="15" customHeight="1" x14ac:dyDescent="0.3">
      <c r="A36" s="6" t="s">
        <v>49</v>
      </c>
      <c r="B36" s="6" t="s">
        <v>50</v>
      </c>
      <c r="C36" s="25">
        <f>[5]t_aea_hfc!B41</f>
        <v>115972.809360532</v>
      </c>
      <c r="D36" s="25">
        <f>[5]t_aea_hfc!C41</f>
        <v>212229.99962970999</v>
      </c>
      <c r="E36" s="25">
        <f>[5]t_aea_hfc!D41</f>
        <v>280759.88330258802</v>
      </c>
      <c r="F36" s="25">
        <f>[5]t_aea_hfc!E41</f>
        <v>334914.05265025201</v>
      </c>
      <c r="G36" s="25">
        <f>[5]t_aea_hfc!F41</f>
        <v>426944.87136240798</v>
      </c>
      <c r="H36" s="25">
        <f>[5]t_aea_hfc!G41</f>
        <v>472534.744770444</v>
      </c>
      <c r="I36" s="25">
        <f>[5]t_aea_hfc!H41</f>
        <v>605092.44057745405</v>
      </c>
      <c r="J36" s="25">
        <f>[5]t_aea_hfc!I41</f>
        <v>600135.998491404</v>
      </c>
      <c r="K36" s="25">
        <f>[5]t_aea_hfc!J41</f>
        <v>671694.58014615905</v>
      </c>
      <c r="L36" s="25">
        <f>[5]t_aea_hfc!K41</f>
        <v>760416.82103629096</v>
      </c>
      <c r="M36" s="25">
        <f>[5]t_aea_hfc!L41</f>
        <v>893607.47919635905</v>
      </c>
      <c r="N36" s="25">
        <f>[5]t_aea_hfc!M41</f>
        <v>863716.57471922599</v>
      </c>
      <c r="O36" s="25">
        <f>[5]t_aea_hfc!N41</f>
        <v>864755.97228566196</v>
      </c>
      <c r="P36" s="25">
        <f>[5]t_aea_hfc!O41</f>
        <v>868093.67947592097</v>
      </c>
      <c r="Q36" s="25">
        <f>[5]t_aea_hfc!P41</f>
        <v>842657.71026468999</v>
      </c>
    </row>
    <row r="37" spans="1:17" ht="15" customHeight="1" x14ac:dyDescent="0.3">
      <c r="A37" s="6" t="s">
        <v>51</v>
      </c>
      <c r="B37" s="6" t="s">
        <v>52</v>
      </c>
      <c r="C37" s="25">
        <f>[5]t_aea_hfc!B42</f>
        <v>83712.099320806999</v>
      </c>
      <c r="D37" s="25">
        <f>[5]t_aea_hfc!C42</f>
        <v>86630.390889998002</v>
      </c>
      <c r="E37" s="25">
        <f>[5]t_aea_hfc!D42</f>
        <v>87215.725941541998</v>
      </c>
      <c r="F37" s="25">
        <f>[5]t_aea_hfc!E42</f>
        <v>95045.081732082996</v>
      </c>
      <c r="G37" s="25">
        <f>[5]t_aea_hfc!F42</f>
        <v>94052.623922860002</v>
      </c>
      <c r="H37" s="25">
        <f>[5]t_aea_hfc!G42</f>
        <v>89183.045082590994</v>
      </c>
      <c r="I37" s="25">
        <f>[5]t_aea_hfc!H42</f>
        <v>90772.766668594006</v>
      </c>
      <c r="J37" s="25">
        <f>[5]t_aea_hfc!I42</f>
        <v>319683.48853757302</v>
      </c>
      <c r="K37" s="25">
        <f>[5]t_aea_hfc!J42</f>
        <v>331440.56840907701</v>
      </c>
      <c r="L37" s="25">
        <f>[5]t_aea_hfc!K42</f>
        <v>304164.74140829599</v>
      </c>
      <c r="M37" s="25">
        <f>[5]t_aea_hfc!L42</f>
        <v>277025.81284562597</v>
      </c>
      <c r="N37" s="25">
        <f>[5]t_aea_hfc!M42</f>
        <v>237386.778427374</v>
      </c>
      <c r="O37" s="25">
        <f>[5]t_aea_hfc!N42</f>
        <v>205018.733285575</v>
      </c>
      <c r="P37" s="25">
        <f>[5]t_aea_hfc!O42</f>
        <v>177340.60376924399</v>
      </c>
      <c r="Q37" s="25">
        <f>[5]t_aea_hfc!P42</f>
        <v>152720.95739267999</v>
      </c>
    </row>
    <row r="38" spans="1:17" ht="15" customHeight="1" x14ac:dyDescent="0.3">
      <c r="A38" s="6" t="s">
        <v>53</v>
      </c>
      <c r="B38" s="6"/>
      <c r="C38" s="25">
        <f>[5]t_aea_hfc!B43</f>
        <v>142682.95416291399</v>
      </c>
      <c r="D38" s="25">
        <f>[5]t_aea_hfc!C43</f>
        <v>147902.03243285601</v>
      </c>
      <c r="E38" s="25">
        <f>[5]t_aea_hfc!D43</f>
        <v>148256.44916695199</v>
      </c>
      <c r="F38" s="25">
        <f>[5]t_aea_hfc!E43</f>
        <v>155614.54593567099</v>
      </c>
      <c r="G38" s="25">
        <f>[5]t_aea_hfc!F43</f>
        <v>150384.61476590001</v>
      </c>
      <c r="H38" s="25">
        <f>[5]t_aea_hfc!G43</f>
        <v>152284.16655825701</v>
      </c>
      <c r="I38" s="25">
        <f>[5]t_aea_hfc!H43</f>
        <v>145773.18416075301</v>
      </c>
      <c r="J38" s="25">
        <f>[5]t_aea_hfc!I43</f>
        <v>149398.33201709299</v>
      </c>
      <c r="K38" s="25">
        <f>[5]t_aea_hfc!J43</f>
        <v>153520.135714734</v>
      </c>
      <c r="L38" s="25">
        <f>[5]t_aea_hfc!K43</f>
        <v>130400.860700934</v>
      </c>
      <c r="M38" s="25">
        <f>[5]t_aea_hfc!L43</f>
        <v>112756.734282933</v>
      </c>
      <c r="N38" s="25">
        <f>[5]t_aea_hfc!M43</f>
        <v>97214.051856211998</v>
      </c>
      <c r="O38" s="25">
        <f>[5]t_aea_hfc!N43</f>
        <v>84601.344792741002</v>
      </c>
      <c r="P38" s="25">
        <f>[5]t_aea_hfc!O43</f>
        <v>71382.787958686997</v>
      </c>
      <c r="Q38" s="25">
        <f>[5]t_aea_hfc!P43</f>
        <v>60794.097789808002</v>
      </c>
    </row>
    <row r="39" spans="1:17" ht="15" customHeight="1" x14ac:dyDescent="0.3">
      <c r="A39" s="6" t="s">
        <v>54</v>
      </c>
      <c r="B39" s="6" t="s">
        <v>55</v>
      </c>
      <c r="C39" s="25">
        <f>[5]t_aea_hfc!B44</f>
        <v>59081.135101683001</v>
      </c>
      <c r="D39" s="25">
        <f>[5]t_aea_hfc!C44</f>
        <v>60699.478327147001</v>
      </c>
      <c r="E39" s="25">
        <f>[5]t_aea_hfc!D44</f>
        <v>61521.182046647999</v>
      </c>
      <c r="F39" s="25">
        <f>[5]t_aea_hfc!E44</f>
        <v>61724.279170674999</v>
      </c>
      <c r="G39" s="25">
        <f>[5]t_aea_hfc!F44</f>
        <v>60874.876978439999</v>
      </c>
      <c r="H39" s="25">
        <f>[5]t_aea_hfc!G44</f>
        <v>56454.994281653999</v>
      </c>
      <c r="I39" s="25">
        <f>[5]t_aea_hfc!H44</f>
        <v>55831.389816625997</v>
      </c>
      <c r="J39" s="25">
        <f>[5]t_aea_hfc!I44</f>
        <v>22656.56949052</v>
      </c>
      <c r="K39" s="25">
        <f>[5]t_aea_hfc!J44</f>
        <v>24792.144085951</v>
      </c>
      <c r="L39" s="25">
        <f>[5]t_aea_hfc!K44</f>
        <v>18429.643431896999</v>
      </c>
      <c r="M39" s="25">
        <f>[5]t_aea_hfc!L44</f>
        <v>17329.718914337998</v>
      </c>
      <c r="N39" s="25">
        <f>[5]t_aea_hfc!M44</f>
        <v>14945.279825062</v>
      </c>
      <c r="O39" s="25">
        <f>[5]t_aea_hfc!N44</f>
        <v>12901.460062558999</v>
      </c>
      <c r="P39" s="25">
        <f>[5]t_aea_hfc!O44</f>
        <v>10944.258607973999</v>
      </c>
      <c r="Q39" s="25">
        <f>[5]t_aea_hfc!P44</f>
        <v>9328.6037390069996</v>
      </c>
    </row>
    <row r="40" spans="1:17" ht="15" customHeight="1" x14ac:dyDescent="0.3">
      <c r="A40" s="6" t="s">
        <v>56</v>
      </c>
      <c r="B40" s="6" t="s">
        <v>148</v>
      </c>
      <c r="C40" s="25">
        <f>[5]t_aea_hfc!B45</f>
        <v>61736.675478602003</v>
      </c>
      <c r="D40" s="25">
        <f>[5]t_aea_hfc!C45</f>
        <v>64557.506802417003</v>
      </c>
      <c r="E40" s="25">
        <f>[5]t_aea_hfc!D45</f>
        <v>63958.046504785001</v>
      </c>
      <c r="F40" s="25">
        <f>[5]t_aea_hfc!E45</f>
        <v>66411.685094326996</v>
      </c>
      <c r="G40" s="25">
        <f>[5]t_aea_hfc!F45</f>
        <v>64087.834405478003</v>
      </c>
      <c r="H40" s="25">
        <f>[5]t_aea_hfc!G45</f>
        <v>68842.851050315003</v>
      </c>
      <c r="I40" s="25">
        <f>[5]t_aea_hfc!H45</f>
        <v>63643.837705133003</v>
      </c>
      <c r="J40" s="25">
        <f>[5]t_aea_hfc!I45</f>
        <v>69378.184715173993</v>
      </c>
      <c r="K40" s="25">
        <f>[5]t_aea_hfc!J45</f>
        <v>69502.880797203994</v>
      </c>
      <c r="L40" s="25">
        <f>[5]t_aea_hfc!K45</f>
        <v>59720.477386569</v>
      </c>
      <c r="M40" s="25">
        <f>[5]t_aea_hfc!L45</f>
        <v>51650.326255672997</v>
      </c>
      <c r="N40" s="25">
        <f>[5]t_aea_hfc!M45</f>
        <v>44728.267060348</v>
      </c>
      <c r="O40" s="25">
        <f>[5]t_aea_hfc!N45</f>
        <v>39038.999416856001</v>
      </c>
      <c r="P40" s="25">
        <f>[5]t_aea_hfc!O45</f>
        <v>32610.002788361999</v>
      </c>
      <c r="Q40" s="25">
        <f>[5]t_aea_hfc!P45</f>
        <v>27997.845119105001</v>
      </c>
    </row>
    <row r="41" spans="1:17" ht="15" customHeight="1" x14ac:dyDescent="0.3">
      <c r="A41" s="6" t="s">
        <v>57</v>
      </c>
      <c r="B41" s="6" t="s">
        <v>149</v>
      </c>
      <c r="C41" s="25">
        <f>[5]t_aea_hfc!B46</f>
        <v>21865.143582629</v>
      </c>
      <c r="D41" s="25">
        <f>[5]t_aea_hfc!C46</f>
        <v>22645.047303291001</v>
      </c>
      <c r="E41" s="25">
        <f>[5]t_aea_hfc!D46</f>
        <v>22777.220615519</v>
      </c>
      <c r="F41" s="25">
        <f>[5]t_aea_hfc!E46</f>
        <v>27478.581670668998</v>
      </c>
      <c r="G41" s="25">
        <f>[5]t_aea_hfc!F46</f>
        <v>25421.903381980999</v>
      </c>
      <c r="H41" s="25">
        <f>[5]t_aea_hfc!G46</f>
        <v>26986.321226288001</v>
      </c>
      <c r="I41" s="25">
        <f>[5]t_aea_hfc!H46</f>
        <v>26297.956638994001</v>
      </c>
      <c r="J41" s="25">
        <f>[5]t_aea_hfc!I46</f>
        <v>57363.577811399999</v>
      </c>
      <c r="K41" s="25">
        <f>[5]t_aea_hfc!J46</f>
        <v>59225.110831578997</v>
      </c>
      <c r="L41" s="25">
        <f>[5]t_aea_hfc!K46</f>
        <v>52250.739882467999</v>
      </c>
      <c r="M41" s="25">
        <f>[5]t_aea_hfc!L46</f>
        <v>43776.689112922002</v>
      </c>
      <c r="N41" s="25">
        <f>[5]t_aea_hfc!M46</f>
        <v>37540.504970802001</v>
      </c>
      <c r="O41" s="25">
        <f>[5]t_aea_hfc!N46</f>
        <v>32660.885313325001</v>
      </c>
      <c r="P41" s="25">
        <f>[5]t_aea_hfc!O46</f>
        <v>27828.526562350002</v>
      </c>
      <c r="Q41" s="25">
        <f>[5]t_aea_hfc!P46</f>
        <v>23467.648931696</v>
      </c>
    </row>
    <row r="42" spans="1:17" ht="15" customHeight="1" x14ac:dyDescent="0.3">
      <c r="A42" s="6" t="s">
        <v>58</v>
      </c>
      <c r="B42" s="6"/>
      <c r="C42" s="25">
        <f>[5]t_aea_hfc!B47</f>
        <v>50215.900938140003</v>
      </c>
      <c r="D42" s="25">
        <f>[5]t_aea_hfc!C47</f>
        <v>53495.343606399998</v>
      </c>
      <c r="E42" s="25">
        <f>[5]t_aea_hfc!D47</f>
        <v>54989.316239131003</v>
      </c>
      <c r="F42" s="25">
        <f>[5]t_aea_hfc!E47</f>
        <v>53498.085364926003</v>
      </c>
      <c r="G42" s="25">
        <f>[5]t_aea_hfc!F47</f>
        <v>61960.924935686999</v>
      </c>
      <c r="H42" s="25">
        <f>[5]t_aea_hfc!G47</f>
        <v>56222.240002306004</v>
      </c>
      <c r="I42" s="25">
        <f>[5]t_aea_hfc!H47</f>
        <v>52658.711095489998</v>
      </c>
      <c r="J42" s="25">
        <f>[5]t_aea_hfc!I47</f>
        <v>45443.663442149002</v>
      </c>
      <c r="K42" s="25">
        <f>[5]t_aea_hfc!J47</f>
        <v>48762.915905000998</v>
      </c>
      <c r="L42" s="25">
        <f>[5]t_aea_hfc!K47</f>
        <v>45765.313773009002</v>
      </c>
      <c r="M42" s="25">
        <f>[5]t_aea_hfc!L47</f>
        <v>47186.107662358998</v>
      </c>
      <c r="N42" s="25">
        <f>[5]t_aea_hfc!M47</f>
        <v>46491.650028493998</v>
      </c>
      <c r="O42" s="25">
        <f>[5]t_aea_hfc!N47</f>
        <v>46304.246242513997</v>
      </c>
      <c r="P42" s="25">
        <f>[5]t_aea_hfc!O47</f>
        <v>44199.389646454998</v>
      </c>
      <c r="Q42" s="25">
        <f>[5]t_aea_hfc!P47</f>
        <v>43049.919751381</v>
      </c>
    </row>
    <row r="43" spans="1:17" ht="15" customHeight="1" x14ac:dyDescent="0.3">
      <c r="A43" s="6" t="s">
        <v>59</v>
      </c>
      <c r="B43" s="6" t="s">
        <v>60</v>
      </c>
      <c r="C43" s="25">
        <f>[5]t_aea_hfc!B48</f>
        <v>26047.808583483002</v>
      </c>
      <c r="D43" s="25">
        <f>[5]t_aea_hfc!C48</f>
        <v>28289.020576814</v>
      </c>
      <c r="E43" s="25">
        <f>[5]t_aea_hfc!D48</f>
        <v>29760.697930142</v>
      </c>
      <c r="F43" s="25">
        <f>[5]t_aea_hfc!E48</f>
        <v>31745.149557544999</v>
      </c>
      <c r="G43" s="25">
        <f>[5]t_aea_hfc!F48</f>
        <v>32121.698387380999</v>
      </c>
      <c r="H43" s="25">
        <f>[5]t_aea_hfc!G48</f>
        <v>31127.942034016</v>
      </c>
      <c r="I43" s="25">
        <f>[5]t_aea_hfc!H48</f>
        <v>32153.583099019001</v>
      </c>
      <c r="J43" s="25">
        <f>[5]t_aea_hfc!I48</f>
        <v>44071.203828354002</v>
      </c>
      <c r="K43" s="25">
        <f>[5]t_aea_hfc!J48</f>
        <v>46335.396688405002</v>
      </c>
      <c r="L43" s="25">
        <f>[5]t_aea_hfc!K48</f>
        <v>44257.992968457002</v>
      </c>
      <c r="M43" s="25">
        <f>[5]t_aea_hfc!L48</f>
        <v>45687.821409076001</v>
      </c>
      <c r="N43" s="25">
        <f>[5]t_aea_hfc!M48</f>
        <v>44976.123905002001</v>
      </c>
      <c r="O43" s="25">
        <f>[5]t_aea_hfc!N48</f>
        <v>44868.273238029004</v>
      </c>
      <c r="P43" s="25">
        <f>[5]t_aea_hfc!O48</f>
        <v>42805.438219110001</v>
      </c>
      <c r="Q43" s="25">
        <f>[5]t_aea_hfc!P48</f>
        <v>41735.622077191998</v>
      </c>
    </row>
    <row r="44" spans="1:17" ht="15" customHeight="1" x14ac:dyDescent="0.3">
      <c r="A44" s="6" t="s">
        <v>61</v>
      </c>
      <c r="B44" s="6" t="s">
        <v>62</v>
      </c>
      <c r="C44" s="25">
        <f>[5]t_aea_hfc!B49</f>
        <v>4222.865168798</v>
      </c>
      <c r="D44" s="25">
        <f>[5]t_aea_hfc!C49</f>
        <v>4492.4753392499997</v>
      </c>
      <c r="E44" s="25">
        <f>[5]t_aea_hfc!D49</f>
        <v>4534.4645432899997</v>
      </c>
      <c r="F44" s="25">
        <f>[5]t_aea_hfc!E49</f>
        <v>285.60737530400002</v>
      </c>
      <c r="G44" s="25">
        <f>[5]t_aea_hfc!F49</f>
        <v>3398.830822681</v>
      </c>
      <c r="H44" s="25">
        <f>[5]t_aea_hfc!G49</f>
        <v>24.951705368999999</v>
      </c>
      <c r="I44" s="25">
        <f>[5]t_aea_hfc!H49</f>
        <v>2579.8379935029998</v>
      </c>
      <c r="J44" s="25">
        <f>[5]t_aea_hfc!I49</f>
        <v>20.870388250000001</v>
      </c>
      <c r="K44" s="25">
        <f>[5]t_aea_hfc!J49</f>
        <v>18.013486568000001</v>
      </c>
      <c r="L44" s="25">
        <f>[5]t_aea_hfc!K49</f>
        <v>17.843369008</v>
      </c>
      <c r="M44" s="25">
        <f>[5]t_aea_hfc!L49</f>
        <v>15.571245205</v>
      </c>
      <c r="N44" s="25">
        <f>[5]t_aea_hfc!M49</f>
        <v>13.944659944</v>
      </c>
      <c r="O44" s="25">
        <f>[5]t_aea_hfc!N49</f>
        <v>15.370903545999999</v>
      </c>
      <c r="P44" s="25">
        <f>[5]t_aea_hfc!O49</f>
        <v>14.8732693</v>
      </c>
      <c r="Q44" s="25">
        <f>[5]t_aea_hfc!P49</f>
        <v>13.045943642999999</v>
      </c>
    </row>
    <row r="45" spans="1:17" ht="15" customHeight="1" x14ac:dyDescent="0.3">
      <c r="A45" s="6" t="s">
        <v>63</v>
      </c>
      <c r="B45" s="6" t="s">
        <v>64</v>
      </c>
      <c r="C45" s="25">
        <f>[5]t_aea_hfc!B50</f>
        <v>7.8898378630000003</v>
      </c>
      <c r="D45" s="25">
        <f>[5]t_aea_hfc!C50</f>
        <v>9.3654955209999997</v>
      </c>
      <c r="E45" s="25">
        <f>[5]t_aea_hfc!D50</f>
        <v>10.412150541000001</v>
      </c>
      <c r="F45" s="25">
        <f>[5]t_aea_hfc!E50</f>
        <v>11.190804518</v>
      </c>
      <c r="G45" s="25">
        <f>[5]t_aea_hfc!F50</f>
        <v>10.442510266999999</v>
      </c>
      <c r="H45" s="25">
        <f>[5]t_aea_hfc!G50</f>
        <v>8.8603963459999999</v>
      </c>
      <c r="I45" s="25">
        <f>[5]t_aea_hfc!H50</f>
        <v>9.2355533259999998</v>
      </c>
      <c r="J45" s="25">
        <f>[5]t_aea_hfc!I50</f>
        <v>9.6244984630000001</v>
      </c>
      <c r="K45" s="25">
        <f>[5]t_aea_hfc!J50</f>
        <v>10.472770161</v>
      </c>
      <c r="L45" s="25">
        <f>[5]t_aea_hfc!K50</f>
        <v>10.319799012000001</v>
      </c>
      <c r="M45" s="25">
        <f>[5]t_aea_hfc!L50</f>
        <v>12.047452981999999</v>
      </c>
      <c r="N45" s="25">
        <f>[5]t_aea_hfc!M50</f>
        <v>10.21929508</v>
      </c>
      <c r="O45" s="25">
        <f>[5]t_aea_hfc!N50</f>
        <v>9.2323045920000002</v>
      </c>
      <c r="P45" s="25">
        <f>[5]t_aea_hfc!O50</f>
        <v>9.3307004439999996</v>
      </c>
      <c r="Q45" s="25">
        <f>[5]t_aea_hfc!P50</f>
        <v>8.1885893230000004</v>
      </c>
    </row>
    <row r="46" spans="1:17" ht="15" customHeight="1" x14ac:dyDescent="0.3">
      <c r="A46" s="6" t="s">
        <v>65</v>
      </c>
      <c r="B46" s="6" t="s">
        <v>66</v>
      </c>
      <c r="C46" s="25">
        <f>[5]t_aea_hfc!B51</f>
        <v>19294.116991700001</v>
      </c>
      <c r="D46" s="25">
        <f>[5]t_aea_hfc!C51</f>
        <v>20005.020685132</v>
      </c>
      <c r="E46" s="25">
        <f>[5]t_aea_hfc!D51</f>
        <v>19971.458994866</v>
      </c>
      <c r="F46" s="25">
        <f>[5]t_aea_hfc!E51</f>
        <v>20626.527587610999</v>
      </c>
      <c r="G46" s="25">
        <f>[5]t_aea_hfc!F51</f>
        <v>25695.825470076001</v>
      </c>
      <c r="H46" s="25">
        <f>[5]t_aea_hfc!G51</f>
        <v>24282.448642677002</v>
      </c>
      <c r="I46" s="25">
        <f>[5]t_aea_hfc!H51</f>
        <v>17164.327480952001</v>
      </c>
      <c r="J46" s="25">
        <f>[5]t_aea_hfc!I51</f>
        <v>901.02806129999999</v>
      </c>
      <c r="K46" s="25">
        <f>[5]t_aea_hfc!J51</f>
        <v>1916.6873291479999</v>
      </c>
      <c r="L46" s="25">
        <f>[5]t_aea_hfc!K51</f>
        <v>900.81810023900005</v>
      </c>
      <c r="M46" s="25">
        <f>[5]t_aea_hfc!L51</f>
        <v>854.10833905799996</v>
      </c>
      <c r="N46" s="25">
        <f>[5]t_aea_hfc!M51</f>
        <v>811.95694280199996</v>
      </c>
      <c r="O46" s="25">
        <f>[5]t_aea_hfc!N51</f>
        <v>741.03827260200001</v>
      </c>
      <c r="P46" s="25">
        <f>[5]t_aea_hfc!O51</f>
        <v>693.64609236399997</v>
      </c>
      <c r="Q46" s="25">
        <f>[5]t_aea_hfc!P51</f>
        <v>641.84783419200005</v>
      </c>
    </row>
    <row r="47" spans="1:17" ht="15" customHeight="1" x14ac:dyDescent="0.3">
      <c r="A47" s="6" t="s">
        <v>67</v>
      </c>
      <c r="B47" s="6" t="s">
        <v>68</v>
      </c>
      <c r="C47" s="25">
        <f>[5]t_aea_hfc!B52</f>
        <v>643.22035629599998</v>
      </c>
      <c r="D47" s="25">
        <f>[5]t_aea_hfc!C52</f>
        <v>699.46150968400002</v>
      </c>
      <c r="E47" s="25">
        <f>[5]t_aea_hfc!D52</f>
        <v>712.28262029099994</v>
      </c>
      <c r="F47" s="25">
        <f>[5]t_aea_hfc!E52</f>
        <v>829.61003994700002</v>
      </c>
      <c r="G47" s="25">
        <f>[5]t_aea_hfc!F52</f>
        <v>734.12774528199998</v>
      </c>
      <c r="H47" s="25">
        <f>[5]t_aea_hfc!G52</f>
        <v>778.03722389799998</v>
      </c>
      <c r="I47" s="25">
        <f>[5]t_aea_hfc!H52</f>
        <v>751.72696869100002</v>
      </c>
      <c r="J47" s="25">
        <f>[5]t_aea_hfc!I52</f>
        <v>440.93666578199998</v>
      </c>
      <c r="K47" s="25">
        <f>[5]t_aea_hfc!J52</f>
        <v>482.34563071999997</v>
      </c>
      <c r="L47" s="25">
        <f>[5]t_aea_hfc!K52</f>
        <v>578.33953629300004</v>
      </c>
      <c r="M47" s="25">
        <f>[5]t_aea_hfc!L52</f>
        <v>616.55921603800005</v>
      </c>
      <c r="N47" s="25">
        <f>[5]t_aea_hfc!M52</f>
        <v>679.40522566699997</v>
      </c>
      <c r="O47" s="25">
        <f>[5]t_aea_hfc!N52</f>
        <v>670.33152374500003</v>
      </c>
      <c r="P47" s="25">
        <f>[5]t_aea_hfc!O52</f>
        <v>676.10136523599999</v>
      </c>
      <c r="Q47" s="25">
        <f>[5]t_aea_hfc!P52</f>
        <v>651.21530703099995</v>
      </c>
    </row>
    <row r="48" spans="1:17" ht="15" customHeight="1" x14ac:dyDescent="0.3">
      <c r="A48" s="6" t="s">
        <v>69</v>
      </c>
      <c r="B48" s="6" t="s">
        <v>70</v>
      </c>
      <c r="C48" s="25">
        <f>[5]t_aea_hfc!B53</f>
        <v>3198.023675675</v>
      </c>
      <c r="D48" s="25">
        <f>[5]t_aea_hfc!C53</f>
        <v>3332.2637791719999</v>
      </c>
      <c r="E48" s="25">
        <f>[5]t_aea_hfc!D53</f>
        <v>3362.8653668060001</v>
      </c>
      <c r="F48" s="25">
        <f>[5]t_aea_hfc!E53</f>
        <v>3465.428341755</v>
      </c>
      <c r="G48" s="25">
        <f>[5]t_aea_hfc!F53</f>
        <v>3453.254428401</v>
      </c>
      <c r="H48" s="25">
        <f>[5]t_aea_hfc!G53</f>
        <v>3133.7996753289999</v>
      </c>
      <c r="I48" s="25">
        <f>[5]t_aea_hfc!H53</f>
        <v>3286.1298619079998</v>
      </c>
      <c r="J48" s="25">
        <f>[5]t_aea_hfc!I53</f>
        <v>1182.6029229830001</v>
      </c>
      <c r="K48" s="25">
        <f>[5]t_aea_hfc!J53</f>
        <v>1221.357518886</v>
      </c>
      <c r="L48" s="25">
        <f>[5]t_aea_hfc!K53</f>
        <v>1181.199871932</v>
      </c>
      <c r="M48" s="25">
        <f>[5]t_aea_hfc!L53</f>
        <v>1131.4345604489999</v>
      </c>
      <c r="N48" s="25">
        <f>[5]t_aea_hfc!M53</f>
        <v>1058.884999185</v>
      </c>
      <c r="O48" s="25">
        <f>[5]t_aea_hfc!N53</f>
        <v>939.70157086699999</v>
      </c>
      <c r="P48" s="25">
        <f>[5]t_aea_hfc!O53</f>
        <v>811.78698252900006</v>
      </c>
      <c r="Q48" s="25">
        <f>[5]t_aea_hfc!P53</f>
        <v>691.69102844099996</v>
      </c>
    </row>
    <row r="49" spans="1:17" ht="15" customHeight="1" x14ac:dyDescent="0.3">
      <c r="A49" s="6" t="s">
        <v>71</v>
      </c>
      <c r="B49" s="6"/>
      <c r="C49" s="25">
        <f>[5]t_aea_hfc!B54</f>
        <v>1271.5241328899999</v>
      </c>
      <c r="D49" s="25">
        <f>[5]t_aea_hfc!C54</f>
        <v>1454.8587817709999</v>
      </c>
      <c r="E49" s="25">
        <f>[5]t_aea_hfc!D54</f>
        <v>1575.211894259</v>
      </c>
      <c r="F49" s="25">
        <f>[5]t_aea_hfc!E54</f>
        <v>1804.856512867</v>
      </c>
      <c r="G49" s="25">
        <f>[5]t_aea_hfc!F54</f>
        <v>1804.444821283</v>
      </c>
      <c r="H49" s="25">
        <f>[5]t_aea_hfc!G54</f>
        <v>26495.168179437002</v>
      </c>
      <c r="I49" s="25">
        <f>[5]t_aea_hfc!H54</f>
        <v>26596.187971323001</v>
      </c>
      <c r="J49" s="25">
        <f>[5]t_aea_hfc!I54</f>
        <v>2013.1347063410001</v>
      </c>
      <c r="K49" s="25">
        <f>[5]t_aea_hfc!J54</f>
        <v>2107.1840410539999</v>
      </c>
      <c r="L49" s="25">
        <f>[5]t_aea_hfc!K54</f>
        <v>2002.3615018769999</v>
      </c>
      <c r="M49" s="25">
        <f>[5]t_aea_hfc!L54</f>
        <v>1772.748278928</v>
      </c>
      <c r="N49" s="25">
        <f>[5]t_aea_hfc!M54</f>
        <v>1620.575360524</v>
      </c>
      <c r="O49" s="25">
        <f>[5]t_aea_hfc!N54</f>
        <v>1408.195600535</v>
      </c>
      <c r="P49" s="25">
        <f>[5]t_aea_hfc!O54</f>
        <v>1218.6852878929999</v>
      </c>
      <c r="Q49" s="25">
        <f>[5]t_aea_hfc!P54</f>
        <v>1018.008319076</v>
      </c>
    </row>
    <row r="50" spans="1:17" ht="15" customHeight="1" x14ac:dyDescent="0.3">
      <c r="A50" s="7" t="s">
        <v>72</v>
      </c>
      <c r="B50" s="6"/>
      <c r="C50" s="25">
        <f>[5]t_aea_hfc!B55</f>
        <v>376.00371679099999</v>
      </c>
      <c r="D50" s="25">
        <f>[5]t_aea_hfc!C55</f>
        <v>408.51383416300001</v>
      </c>
      <c r="E50" s="25">
        <f>[5]t_aea_hfc!D55</f>
        <v>422.06042316399999</v>
      </c>
      <c r="F50" s="25">
        <f>[5]t_aea_hfc!E55</f>
        <v>537.64931801199998</v>
      </c>
      <c r="G50" s="25">
        <f>[5]t_aea_hfc!F55</f>
        <v>456.38846168999999</v>
      </c>
      <c r="H50" s="25">
        <f>[5]t_aea_hfc!G55</f>
        <v>427.82283534800001</v>
      </c>
      <c r="I50" s="25">
        <f>[5]t_aea_hfc!H55</f>
        <v>488.50542530400003</v>
      </c>
      <c r="J50" s="25">
        <f>[5]t_aea_hfc!I55</f>
        <v>437.13874595300001</v>
      </c>
      <c r="K50" s="25">
        <f>[5]t_aea_hfc!J55</f>
        <v>441.67185007900002</v>
      </c>
      <c r="L50" s="25">
        <f>[5]t_aea_hfc!K55</f>
        <v>417.03310135700002</v>
      </c>
      <c r="M50" s="25">
        <f>[5]t_aea_hfc!L55</f>
        <v>295.617327123</v>
      </c>
      <c r="N50" s="25">
        <f>[5]t_aea_hfc!M55</f>
        <v>265.023257312</v>
      </c>
      <c r="O50" s="25">
        <f>[5]t_aea_hfc!N55</f>
        <v>234.080210553</v>
      </c>
      <c r="P50" s="25">
        <f>[5]t_aea_hfc!O55</f>
        <v>197.026938788</v>
      </c>
      <c r="Q50" s="25">
        <f>[5]t_aea_hfc!P55</f>
        <v>172.027843244</v>
      </c>
    </row>
    <row r="51" spans="1:17" ht="15" customHeight="1" x14ac:dyDescent="0.3">
      <c r="A51" s="6" t="s">
        <v>73</v>
      </c>
      <c r="B51" s="6" t="s">
        <v>74</v>
      </c>
      <c r="C51" s="25">
        <f>[5]t_aea_hfc!B56</f>
        <v>60.298768277000001</v>
      </c>
      <c r="D51" s="25">
        <f>[5]t_aea_hfc!C56</f>
        <v>64.097541141999997</v>
      </c>
      <c r="E51" s="25">
        <f>[5]t_aea_hfc!D56</f>
        <v>69.764098533999999</v>
      </c>
      <c r="F51" s="25">
        <f>[5]t_aea_hfc!E56</f>
        <v>76.832761550000001</v>
      </c>
      <c r="G51" s="25">
        <f>[5]t_aea_hfc!F56</f>
        <v>76.757189365000002</v>
      </c>
      <c r="H51" s="25">
        <f>[5]t_aea_hfc!G56</f>
        <v>76.948565814999995</v>
      </c>
      <c r="I51" s="25">
        <f>[5]t_aea_hfc!H56</f>
        <v>77.050010878999998</v>
      </c>
      <c r="J51" s="25">
        <f>[5]t_aea_hfc!I56</f>
        <v>78.598772437999997</v>
      </c>
      <c r="K51" s="25">
        <f>[5]t_aea_hfc!J56</f>
        <v>76.069822106000004</v>
      </c>
      <c r="L51" s="25">
        <f>[5]t_aea_hfc!K56</f>
        <v>62.955844810000002</v>
      </c>
      <c r="M51" s="25">
        <f>[5]t_aea_hfc!L56</f>
        <v>58.383297945000002</v>
      </c>
      <c r="N51" s="25">
        <f>[5]t_aea_hfc!M56</f>
        <v>50.084315050999997</v>
      </c>
      <c r="O51" s="25">
        <f>[5]t_aea_hfc!N56</f>
        <v>41.857165559999999</v>
      </c>
      <c r="P51" s="25">
        <f>[5]t_aea_hfc!O56</f>
        <v>34.278333351999997</v>
      </c>
      <c r="Q51" s="25">
        <f>[5]t_aea_hfc!P56</f>
        <v>28.383398714999998</v>
      </c>
    </row>
    <row r="52" spans="1:17" ht="15" customHeight="1" x14ac:dyDescent="0.3">
      <c r="A52" s="6" t="s">
        <v>75</v>
      </c>
      <c r="B52" s="6" t="s">
        <v>76</v>
      </c>
      <c r="C52" s="25">
        <f>[5]t_aea_hfc!B57</f>
        <v>315.70494851400002</v>
      </c>
      <c r="D52" s="25">
        <f>[5]t_aea_hfc!C57</f>
        <v>344.416293021</v>
      </c>
      <c r="E52" s="25">
        <f>[5]t_aea_hfc!D57</f>
        <v>352.29632463000002</v>
      </c>
      <c r="F52" s="25">
        <f>[5]t_aea_hfc!E57</f>
        <v>460.81655646199999</v>
      </c>
      <c r="G52" s="25">
        <f>[5]t_aea_hfc!F57</f>
        <v>379.631272325</v>
      </c>
      <c r="H52" s="25">
        <f>[5]t_aea_hfc!G57</f>
        <v>350.87426953300002</v>
      </c>
      <c r="I52" s="25">
        <f>[5]t_aea_hfc!H57</f>
        <v>411.45541442400003</v>
      </c>
      <c r="J52" s="25">
        <f>[5]t_aea_hfc!I57</f>
        <v>358.53997351499999</v>
      </c>
      <c r="K52" s="25">
        <f>[5]t_aea_hfc!J57</f>
        <v>365.60202797400001</v>
      </c>
      <c r="L52" s="25">
        <f>[5]t_aea_hfc!K57</f>
        <v>354.07725654699999</v>
      </c>
      <c r="M52" s="25">
        <f>[5]t_aea_hfc!L57</f>
        <v>237.23402917799999</v>
      </c>
      <c r="N52" s="25">
        <f>[5]t_aea_hfc!M57</f>
        <v>214.93894226099999</v>
      </c>
      <c r="O52" s="25">
        <f>[5]t_aea_hfc!N57</f>
        <v>192.223044993</v>
      </c>
      <c r="P52" s="25">
        <f>[5]t_aea_hfc!O57</f>
        <v>162.748605435</v>
      </c>
      <c r="Q52" s="25">
        <f>[5]t_aea_hfc!P57</f>
        <v>143.644444529</v>
      </c>
    </row>
    <row r="53" spans="1:17" ht="15" customHeight="1" x14ac:dyDescent="0.3">
      <c r="A53" s="7" t="s">
        <v>77</v>
      </c>
      <c r="B53" s="6" t="s">
        <v>78</v>
      </c>
      <c r="C53" s="25">
        <f>[5]t_aea_hfc!B58</f>
        <v>307.36134825200003</v>
      </c>
      <c r="D53" s="25">
        <f>[5]t_aea_hfc!C58</f>
        <v>366.39515114699998</v>
      </c>
      <c r="E53" s="25">
        <f>[5]t_aea_hfc!D58</f>
        <v>416.40480405</v>
      </c>
      <c r="F53" s="25">
        <f>[5]t_aea_hfc!E58</f>
        <v>449.43999833599997</v>
      </c>
      <c r="G53" s="25">
        <f>[5]t_aea_hfc!F58</f>
        <v>489.70489417099998</v>
      </c>
      <c r="H53" s="25">
        <f>[5]t_aea_hfc!G58</f>
        <v>531.84117146300002</v>
      </c>
      <c r="I53" s="25">
        <f>[5]t_aea_hfc!H58</f>
        <v>13659.709216040999</v>
      </c>
      <c r="J53" s="25">
        <f>[5]t_aea_hfc!I58</f>
        <v>573.53282370700003</v>
      </c>
      <c r="K53" s="25">
        <f>[5]t_aea_hfc!J58</f>
        <v>599.75991261800004</v>
      </c>
      <c r="L53" s="25">
        <f>[5]t_aea_hfc!K58</f>
        <v>516.65962894400002</v>
      </c>
      <c r="M53" s="25">
        <f>[5]t_aea_hfc!L58</f>
        <v>455.67845660799998</v>
      </c>
      <c r="N53" s="25">
        <f>[5]t_aea_hfc!M58</f>
        <v>362.29056153499999</v>
      </c>
      <c r="O53" s="25">
        <f>[5]t_aea_hfc!N58</f>
        <v>260.62858076700002</v>
      </c>
      <c r="P53" s="25">
        <f>[5]t_aea_hfc!O58</f>
        <v>218.556089262</v>
      </c>
      <c r="Q53" s="25">
        <f>[5]t_aea_hfc!P58</f>
        <v>188.83533801799999</v>
      </c>
    </row>
    <row r="54" spans="1:17" ht="15" customHeight="1" x14ac:dyDescent="0.3">
      <c r="A54" s="7" t="s">
        <v>79</v>
      </c>
      <c r="B54" s="6" t="s">
        <v>150</v>
      </c>
      <c r="C54" s="25">
        <f>[5]t_aea_hfc!B59</f>
        <v>588.15906784599997</v>
      </c>
      <c r="D54" s="25">
        <f>[5]t_aea_hfc!C59</f>
        <v>679.94979646100001</v>
      </c>
      <c r="E54" s="25">
        <f>[5]t_aea_hfc!D59</f>
        <v>736.74666704499998</v>
      </c>
      <c r="F54" s="25">
        <f>[5]t_aea_hfc!E59</f>
        <v>817.76719651899998</v>
      </c>
      <c r="G54" s="25">
        <f>[5]t_aea_hfc!F59</f>
        <v>858.35146542300004</v>
      </c>
      <c r="H54" s="25">
        <f>[5]t_aea_hfc!G59</f>
        <v>25535.504172625999</v>
      </c>
      <c r="I54" s="25">
        <f>[5]t_aea_hfc!H59</f>
        <v>12447.973329979</v>
      </c>
      <c r="J54" s="25">
        <f>[5]t_aea_hfc!I59</f>
        <v>1002.463136681</v>
      </c>
      <c r="K54" s="25">
        <f>[5]t_aea_hfc!J59</f>
        <v>1065.752278356</v>
      </c>
      <c r="L54" s="25">
        <f>[5]t_aea_hfc!K59</f>
        <v>1068.6687715749999</v>
      </c>
      <c r="M54" s="25">
        <f>[5]t_aea_hfc!L59</f>
        <v>1021.452495197</v>
      </c>
      <c r="N54" s="25">
        <f>[5]t_aea_hfc!M59</f>
        <v>993.26154167599998</v>
      </c>
      <c r="O54" s="25">
        <f>[5]t_aea_hfc!N59</f>
        <v>913.48680921599998</v>
      </c>
      <c r="P54" s="25">
        <f>[5]t_aea_hfc!O59</f>
        <v>803.10225984299996</v>
      </c>
      <c r="Q54" s="25">
        <f>[5]t_aea_hfc!P59</f>
        <v>657.14513781400001</v>
      </c>
    </row>
    <row r="55" spans="1:17" ht="15" customHeight="1" x14ac:dyDescent="0.3">
      <c r="A55" s="6" t="s">
        <v>80</v>
      </c>
      <c r="B55" s="6"/>
      <c r="C55" s="25">
        <f>[5]t_aea_hfc!B60</f>
        <v>1942.9927385779999</v>
      </c>
      <c r="D55" s="25">
        <f>[5]t_aea_hfc!C60</f>
        <v>2857.3226548130001</v>
      </c>
      <c r="E55" s="25">
        <f>[5]t_aea_hfc!D60</f>
        <v>2947.035529968</v>
      </c>
      <c r="F55" s="25">
        <f>[5]t_aea_hfc!E60</f>
        <v>2846.098109995</v>
      </c>
      <c r="G55" s="25">
        <f>[5]t_aea_hfc!F60</f>
        <v>2797.0954394250002</v>
      </c>
      <c r="H55" s="25">
        <f>[5]t_aea_hfc!G60</f>
        <v>2743.6674930150002</v>
      </c>
      <c r="I55" s="25">
        <f>[5]t_aea_hfc!H60</f>
        <v>2655.3801538709999</v>
      </c>
      <c r="J55" s="25">
        <f>[5]t_aea_hfc!I60</f>
        <v>2586.1954545839999</v>
      </c>
      <c r="K55" s="25">
        <f>[5]t_aea_hfc!J60</f>
        <v>2557.4584542269999</v>
      </c>
      <c r="L55" s="25">
        <f>[5]t_aea_hfc!K60</f>
        <v>2521.5967470840001</v>
      </c>
      <c r="M55" s="25">
        <f>[5]t_aea_hfc!L60</f>
        <v>2340.8619295970002</v>
      </c>
      <c r="N55" s="25">
        <f>[5]t_aea_hfc!M60</f>
        <v>2231.2492189330001</v>
      </c>
      <c r="O55" s="25">
        <f>[5]t_aea_hfc!N60</f>
        <v>2000.3235927000001</v>
      </c>
      <c r="P55" s="25">
        <f>[5]t_aea_hfc!O60</f>
        <v>1747.282145011</v>
      </c>
      <c r="Q55" s="25">
        <f>[5]t_aea_hfc!P60</f>
        <v>1546.853350614</v>
      </c>
    </row>
    <row r="56" spans="1:17" ht="15" customHeight="1" x14ac:dyDescent="0.3">
      <c r="A56" s="6" t="s">
        <v>81</v>
      </c>
      <c r="B56" s="6" t="s">
        <v>151</v>
      </c>
      <c r="C56" s="25">
        <f>[5]t_aea_hfc!B61</f>
        <v>1365.552561022</v>
      </c>
      <c r="D56" s="25">
        <f>[5]t_aea_hfc!C61</f>
        <v>2131.4150905890001</v>
      </c>
      <c r="E56" s="25">
        <f>[5]t_aea_hfc!D61</f>
        <v>2170.8461660060002</v>
      </c>
      <c r="F56" s="25">
        <f>[5]t_aea_hfc!E61</f>
        <v>2030.5997605919999</v>
      </c>
      <c r="G56" s="25">
        <f>[5]t_aea_hfc!F61</f>
        <v>1979.3747629459999</v>
      </c>
      <c r="H56" s="25">
        <f>[5]t_aea_hfc!G61</f>
        <v>1911.1326073790001</v>
      </c>
      <c r="I56" s="25">
        <f>[5]t_aea_hfc!H61</f>
        <v>1818.963379301</v>
      </c>
      <c r="J56" s="25">
        <f>[5]t_aea_hfc!I61</f>
        <v>1724.5114840849999</v>
      </c>
      <c r="K56" s="25">
        <f>[5]t_aea_hfc!J61</f>
        <v>1690.851973711</v>
      </c>
      <c r="L56" s="25">
        <f>[5]t_aea_hfc!K61</f>
        <v>1693.825226986</v>
      </c>
      <c r="M56" s="25">
        <f>[5]t_aea_hfc!L61</f>
        <v>1591.712216594</v>
      </c>
      <c r="N56" s="25">
        <f>[5]t_aea_hfc!M61</f>
        <v>1539.2986262689999</v>
      </c>
      <c r="O56" s="25">
        <f>[5]t_aea_hfc!N61</f>
        <v>1391.4019368449999</v>
      </c>
      <c r="P56" s="25">
        <f>[5]t_aea_hfc!O61</f>
        <v>1240.981767815</v>
      </c>
      <c r="Q56" s="25">
        <f>[5]t_aea_hfc!P61</f>
        <v>1117.0675636989999</v>
      </c>
    </row>
    <row r="57" spans="1:17" ht="15" customHeight="1" x14ac:dyDescent="0.3">
      <c r="A57" s="6" t="s">
        <v>82</v>
      </c>
      <c r="B57" s="6" t="s">
        <v>152</v>
      </c>
      <c r="C57" s="25">
        <f>[5]t_aea_hfc!B62</f>
        <v>38.942050283</v>
      </c>
      <c r="D57" s="25">
        <f>[5]t_aea_hfc!C62</f>
        <v>100.06791256</v>
      </c>
      <c r="E57" s="25">
        <f>[5]t_aea_hfc!D62</f>
        <v>109.444528252</v>
      </c>
      <c r="F57" s="25">
        <f>[5]t_aea_hfc!E62</f>
        <v>114.531262027</v>
      </c>
      <c r="G57" s="25">
        <f>[5]t_aea_hfc!F62</f>
        <v>128.39207677100001</v>
      </c>
      <c r="H57" s="25">
        <f>[5]t_aea_hfc!G62</f>
        <v>132.950772038</v>
      </c>
      <c r="I57" s="25">
        <f>[5]t_aea_hfc!H62</f>
        <v>138.958272325</v>
      </c>
      <c r="J57" s="25">
        <f>[5]t_aea_hfc!I62</f>
        <v>146.99998705900001</v>
      </c>
      <c r="K57" s="25">
        <f>[5]t_aea_hfc!J62</f>
        <v>157.29160687000001</v>
      </c>
      <c r="L57" s="25">
        <f>[5]t_aea_hfc!K62</f>
        <v>162.18718264500001</v>
      </c>
      <c r="M57" s="25">
        <f>[5]t_aea_hfc!L62</f>
        <v>155.73476149699999</v>
      </c>
      <c r="N57" s="25">
        <f>[5]t_aea_hfc!M62</f>
        <v>151.172873098</v>
      </c>
      <c r="O57" s="25">
        <f>[5]t_aea_hfc!N62</f>
        <v>139.76789431099999</v>
      </c>
      <c r="P57" s="25">
        <f>[5]t_aea_hfc!O62</f>
        <v>123.37896357</v>
      </c>
      <c r="Q57" s="25">
        <f>[5]t_aea_hfc!P62</f>
        <v>117.663596145</v>
      </c>
    </row>
    <row r="58" spans="1:17" ht="15" customHeight="1" x14ac:dyDescent="0.3">
      <c r="A58" s="6" t="s">
        <v>83</v>
      </c>
      <c r="B58" s="6" t="s">
        <v>84</v>
      </c>
      <c r="C58" s="25">
        <f>[5]t_aea_hfc!B63</f>
        <v>538.49812727300002</v>
      </c>
      <c r="D58" s="25">
        <f>[5]t_aea_hfc!C63</f>
        <v>625.83965166400003</v>
      </c>
      <c r="E58" s="25">
        <f>[5]t_aea_hfc!D63</f>
        <v>666.74483570999996</v>
      </c>
      <c r="F58" s="25">
        <f>[5]t_aea_hfc!E63</f>
        <v>700.96708737599999</v>
      </c>
      <c r="G58" s="25">
        <f>[5]t_aea_hfc!F63</f>
        <v>689.32859970799996</v>
      </c>
      <c r="H58" s="25">
        <f>[5]t_aea_hfc!G63</f>
        <v>699.58411359800004</v>
      </c>
      <c r="I58" s="25">
        <f>[5]t_aea_hfc!H63</f>
        <v>697.45850224499998</v>
      </c>
      <c r="J58" s="25">
        <f>[5]t_aea_hfc!I63</f>
        <v>714.68398344100001</v>
      </c>
      <c r="K58" s="25">
        <f>[5]t_aea_hfc!J63</f>
        <v>709.31487364600002</v>
      </c>
      <c r="L58" s="25">
        <f>[5]t_aea_hfc!K63</f>
        <v>665.58433745299999</v>
      </c>
      <c r="M58" s="25">
        <f>[5]t_aea_hfc!L63</f>
        <v>593.41495150599997</v>
      </c>
      <c r="N58" s="25">
        <f>[5]t_aea_hfc!M63</f>
        <v>540.77771956599997</v>
      </c>
      <c r="O58" s="25">
        <f>[5]t_aea_hfc!N63</f>
        <v>469.15376154400002</v>
      </c>
      <c r="P58" s="25">
        <f>[5]t_aea_hfc!O63</f>
        <v>382.92141362699999</v>
      </c>
      <c r="Q58" s="25">
        <f>[5]t_aea_hfc!P63</f>
        <v>312.12219076999997</v>
      </c>
    </row>
    <row r="59" spans="1:17" ht="15" customHeight="1" x14ac:dyDescent="0.3">
      <c r="A59" s="6" t="s">
        <v>85</v>
      </c>
      <c r="B59" s="6" t="s">
        <v>86</v>
      </c>
      <c r="C59" s="25">
        <f>[5]t_aea_hfc!B64</f>
        <v>2386.1351228990002</v>
      </c>
      <c r="D59" s="25">
        <f>[5]t_aea_hfc!C64</f>
        <v>2588.686170987</v>
      </c>
      <c r="E59" s="25">
        <f>[5]t_aea_hfc!D64</f>
        <v>2624.4395936300002</v>
      </c>
      <c r="F59" s="25">
        <f>[5]t_aea_hfc!E64</f>
        <v>3430.4734715670002</v>
      </c>
      <c r="G59" s="25">
        <f>[5]t_aea_hfc!F64</f>
        <v>6621.258430375</v>
      </c>
      <c r="H59" s="25">
        <f>[5]t_aea_hfc!G64</f>
        <v>8639.8295747230004</v>
      </c>
      <c r="I59" s="25">
        <f>[5]t_aea_hfc!H64</f>
        <v>6911.3425396029998</v>
      </c>
      <c r="J59" s="25">
        <f>[5]t_aea_hfc!I64</f>
        <v>2130.054008649</v>
      </c>
      <c r="K59" s="25">
        <f>[5]t_aea_hfc!J64</f>
        <v>2252.185688259</v>
      </c>
      <c r="L59" s="25">
        <f>[5]t_aea_hfc!K64</f>
        <v>2340.1599005449998</v>
      </c>
      <c r="M59" s="25">
        <f>[5]t_aea_hfc!L64</f>
        <v>1841.805154809</v>
      </c>
      <c r="N59" s="25">
        <f>[5]t_aea_hfc!M64</f>
        <v>1654.8636274779999</v>
      </c>
      <c r="O59" s="25">
        <f>[5]t_aea_hfc!N64</f>
        <v>1429.001835047</v>
      </c>
      <c r="P59" s="25">
        <f>[5]t_aea_hfc!O64</f>
        <v>1234.676678902</v>
      </c>
      <c r="Q59" s="25">
        <f>[5]t_aea_hfc!P64</f>
        <v>1056.3412397679999</v>
      </c>
    </row>
    <row r="60" spans="1:17" ht="15" customHeight="1" x14ac:dyDescent="0.3">
      <c r="A60" s="6" t="s">
        <v>87</v>
      </c>
      <c r="B60" s="6" t="s">
        <v>214</v>
      </c>
      <c r="C60" s="29">
        <f>[5]t_aea_hfc!B65</f>
        <v>0</v>
      </c>
      <c r="D60" s="29">
        <f>[5]t_aea_hfc!C65</f>
        <v>0</v>
      </c>
      <c r="E60" s="29">
        <f>[5]t_aea_hfc!D65</f>
        <v>0</v>
      </c>
      <c r="F60" s="29">
        <f>[5]t_aea_hfc!E65</f>
        <v>0</v>
      </c>
      <c r="G60" s="29">
        <f>[5]t_aea_hfc!F65</f>
        <v>0</v>
      </c>
      <c r="H60" s="29">
        <f>[5]t_aea_hfc!G65</f>
        <v>0</v>
      </c>
      <c r="I60" s="29">
        <f>[5]t_aea_hfc!H65</f>
        <v>0</v>
      </c>
      <c r="J60" s="29">
        <f>[5]t_aea_hfc!I65</f>
        <v>0</v>
      </c>
      <c r="K60" s="29">
        <f>[5]t_aea_hfc!J65</f>
        <v>0</v>
      </c>
      <c r="L60" s="29">
        <f>[5]t_aea_hfc!K65</f>
        <v>0</v>
      </c>
      <c r="M60" s="29">
        <f>[5]t_aea_hfc!L65</f>
        <v>0</v>
      </c>
      <c r="N60" s="29">
        <f>[5]t_aea_hfc!M65</f>
        <v>0</v>
      </c>
      <c r="O60" s="29">
        <f>[5]t_aea_hfc!N65</f>
        <v>0</v>
      </c>
      <c r="P60" s="29">
        <f>[5]t_aea_hfc!O65</f>
        <v>0</v>
      </c>
      <c r="Q60" s="29">
        <f>[5]t_aea_hfc!P65</f>
        <v>0</v>
      </c>
    </row>
    <row r="61" spans="1:17" ht="15" customHeight="1" x14ac:dyDescent="0.3">
      <c r="A61" s="6" t="s">
        <v>88</v>
      </c>
      <c r="B61" s="6"/>
      <c r="C61" s="25">
        <f>[5]t_aea_hfc!B66</f>
        <v>12704.248178444001</v>
      </c>
      <c r="D61" s="25">
        <f>[5]t_aea_hfc!C66</f>
        <v>13681.332696175001</v>
      </c>
      <c r="E61" s="25">
        <f>[5]t_aea_hfc!D66</f>
        <v>13893.724401539999</v>
      </c>
      <c r="F61" s="25">
        <f>[5]t_aea_hfc!E66</f>
        <v>12478.669046555</v>
      </c>
      <c r="G61" s="25">
        <f>[5]t_aea_hfc!F66</f>
        <v>13928.830331964</v>
      </c>
      <c r="H61" s="25">
        <f>[5]t_aea_hfc!G66</f>
        <v>14663.442911114</v>
      </c>
      <c r="I61" s="25">
        <f>[5]t_aea_hfc!H66</f>
        <v>14729.293331233999</v>
      </c>
      <c r="J61" s="25">
        <f>[5]t_aea_hfc!I66</f>
        <v>4513.690371918</v>
      </c>
      <c r="K61" s="25">
        <f>[5]t_aea_hfc!J66</f>
        <v>4826.0019341320003</v>
      </c>
      <c r="L61" s="25">
        <f>[5]t_aea_hfc!K66</f>
        <v>4699.9867017850002</v>
      </c>
      <c r="M61" s="25">
        <f>[5]t_aea_hfc!L66</f>
        <v>4424.5013337480004</v>
      </c>
      <c r="N61" s="25">
        <f>[5]t_aea_hfc!M66</f>
        <v>4139.7216194160001</v>
      </c>
      <c r="O61" s="25">
        <f>[5]t_aea_hfc!N66</f>
        <v>3778.569491875</v>
      </c>
      <c r="P61" s="25">
        <f>[5]t_aea_hfc!O66</f>
        <v>3323.8288487089999</v>
      </c>
      <c r="Q61" s="25">
        <f>[5]t_aea_hfc!P66</f>
        <v>2763.670109789</v>
      </c>
    </row>
    <row r="62" spans="1:17" ht="15" customHeight="1" x14ac:dyDescent="0.3">
      <c r="A62" s="7" t="s">
        <v>89</v>
      </c>
      <c r="B62" s="6"/>
      <c r="C62" s="25">
        <f>[5]t_aea_hfc!B67</f>
        <v>11931.882614401</v>
      </c>
      <c r="D62" s="25">
        <f>[5]t_aea_hfc!C67</f>
        <v>12874.993683696999</v>
      </c>
      <c r="E62" s="25">
        <f>[5]t_aea_hfc!D67</f>
        <v>13040.757978841</v>
      </c>
      <c r="F62" s="25">
        <f>[5]t_aea_hfc!E67</f>
        <v>11497.549817661</v>
      </c>
      <c r="G62" s="25">
        <f>[5]t_aea_hfc!F67</f>
        <v>12995.989963620999</v>
      </c>
      <c r="H62" s="25">
        <f>[5]t_aea_hfc!G67</f>
        <v>13768.155794437</v>
      </c>
      <c r="I62" s="25">
        <f>[5]t_aea_hfc!H67</f>
        <v>13735.667027972</v>
      </c>
      <c r="J62" s="25">
        <f>[5]t_aea_hfc!I67</f>
        <v>3839.520993571</v>
      </c>
      <c r="K62" s="25">
        <f>[5]t_aea_hfc!J67</f>
        <v>4076.4771143180001</v>
      </c>
      <c r="L62" s="25">
        <f>[5]t_aea_hfc!K67</f>
        <v>3979.48137782</v>
      </c>
      <c r="M62" s="25">
        <f>[5]t_aea_hfc!L67</f>
        <v>3772.4199786509998</v>
      </c>
      <c r="N62" s="25">
        <f>[5]t_aea_hfc!M67</f>
        <v>3556.6007014030001</v>
      </c>
      <c r="O62" s="25">
        <f>[5]t_aea_hfc!N67</f>
        <v>3266.7198786680001</v>
      </c>
      <c r="P62" s="25">
        <f>[5]t_aea_hfc!O67</f>
        <v>2882.1439782080001</v>
      </c>
      <c r="Q62" s="25">
        <f>[5]t_aea_hfc!P67</f>
        <v>2390.8999397739999</v>
      </c>
    </row>
    <row r="63" spans="1:17" ht="15" customHeight="1" x14ac:dyDescent="0.3">
      <c r="A63" s="6" t="s">
        <v>90</v>
      </c>
      <c r="B63" s="6" t="s">
        <v>91</v>
      </c>
      <c r="C63" s="25">
        <f>[5]t_aea_hfc!B68</f>
        <v>11317.048547408</v>
      </c>
      <c r="D63" s="25">
        <f>[5]t_aea_hfc!C68</f>
        <v>12215.570890264</v>
      </c>
      <c r="E63" s="25">
        <f>[5]t_aea_hfc!D68</f>
        <v>12332.202380235</v>
      </c>
      <c r="F63" s="25">
        <f>[5]t_aea_hfc!E68</f>
        <v>10733.063490693999</v>
      </c>
      <c r="G63" s="25">
        <f>[5]t_aea_hfc!F68</f>
        <v>12188.742822701</v>
      </c>
      <c r="H63" s="25">
        <f>[5]t_aea_hfc!G68</f>
        <v>12933.436421086</v>
      </c>
      <c r="I63" s="25">
        <f>[5]t_aea_hfc!H68</f>
        <v>12896.251021067999</v>
      </c>
      <c r="J63" s="25">
        <f>[5]t_aea_hfc!I68</f>
        <v>3071.6076406779998</v>
      </c>
      <c r="K63" s="25">
        <f>[5]t_aea_hfc!J68</f>
        <v>3288.6491852479999</v>
      </c>
      <c r="L63" s="25">
        <f>[5]t_aea_hfc!K68</f>
        <v>3205.372815705</v>
      </c>
      <c r="M63" s="25">
        <f>[5]t_aea_hfc!L68</f>
        <v>3047.023121967</v>
      </c>
      <c r="N63" s="25">
        <f>[5]t_aea_hfc!M68</f>
        <v>2863.2048907530002</v>
      </c>
      <c r="O63" s="25">
        <f>[5]t_aea_hfc!N68</f>
        <v>2632.850798942</v>
      </c>
      <c r="P63" s="25">
        <f>[5]t_aea_hfc!O68</f>
        <v>2324.0173179080002</v>
      </c>
      <c r="Q63" s="25">
        <f>[5]t_aea_hfc!P68</f>
        <v>1921.1721124820001</v>
      </c>
    </row>
    <row r="64" spans="1:17" ht="15" customHeight="1" x14ac:dyDescent="0.3">
      <c r="A64" s="6" t="s">
        <v>92</v>
      </c>
      <c r="B64" s="6" t="s">
        <v>153</v>
      </c>
      <c r="C64" s="25">
        <f>[5]t_aea_hfc!B69</f>
        <v>614.83406699399995</v>
      </c>
      <c r="D64" s="25">
        <f>[5]t_aea_hfc!C69</f>
        <v>659.42279343400003</v>
      </c>
      <c r="E64" s="25">
        <f>[5]t_aea_hfc!D69</f>
        <v>708.55559860599999</v>
      </c>
      <c r="F64" s="25">
        <f>[5]t_aea_hfc!E69</f>
        <v>764.48632696699997</v>
      </c>
      <c r="G64" s="25">
        <f>[5]t_aea_hfc!F69</f>
        <v>807.24714091999999</v>
      </c>
      <c r="H64" s="25">
        <f>[5]t_aea_hfc!G69</f>
        <v>834.71937335099994</v>
      </c>
      <c r="I64" s="25">
        <f>[5]t_aea_hfc!H69</f>
        <v>839.41600690400003</v>
      </c>
      <c r="J64" s="25">
        <f>[5]t_aea_hfc!I69</f>
        <v>767.91335289300002</v>
      </c>
      <c r="K64" s="25">
        <f>[5]t_aea_hfc!J69</f>
        <v>787.82792906999998</v>
      </c>
      <c r="L64" s="25">
        <f>[5]t_aea_hfc!K69</f>
        <v>774.10856211500004</v>
      </c>
      <c r="M64" s="25">
        <f>[5]t_aea_hfc!L69</f>
        <v>725.396856684</v>
      </c>
      <c r="N64" s="25">
        <f>[5]t_aea_hfc!M69</f>
        <v>693.39581065000004</v>
      </c>
      <c r="O64" s="25">
        <f>[5]t_aea_hfc!N69</f>
        <v>633.869079726</v>
      </c>
      <c r="P64" s="25">
        <f>[5]t_aea_hfc!O69</f>
        <v>558.12666030100002</v>
      </c>
      <c r="Q64" s="25">
        <f>[5]t_aea_hfc!P69</f>
        <v>469.72782729199997</v>
      </c>
    </row>
    <row r="65" spans="1:17" ht="15" customHeight="1" x14ac:dyDescent="0.3">
      <c r="A65" s="7" t="s">
        <v>93</v>
      </c>
      <c r="B65" s="6" t="s">
        <v>94</v>
      </c>
      <c r="C65" s="25">
        <f>[5]t_aea_hfc!B70</f>
        <v>287.96006419899999</v>
      </c>
      <c r="D65" s="25">
        <f>[5]t_aea_hfc!C70</f>
        <v>283.38571129600001</v>
      </c>
      <c r="E65" s="25">
        <f>[5]t_aea_hfc!D70</f>
        <v>293.09790477500002</v>
      </c>
      <c r="F65" s="25">
        <f>[5]t_aea_hfc!E70</f>
        <v>390.998797857</v>
      </c>
      <c r="G65" s="25">
        <f>[5]t_aea_hfc!F70</f>
        <v>344.334107523</v>
      </c>
      <c r="H65" s="25">
        <f>[5]t_aea_hfc!G70</f>
        <v>307.29280668799998</v>
      </c>
      <c r="I65" s="25">
        <f>[5]t_aea_hfc!H70</f>
        <v>393.628164631</v>
      </c>
      <c r="J65" s="25">
        <f>[5]t_aea_hfc!I70</f>
        <v>51.599491858999997</v>
      </c>
      <c r="K65" s="25">
        <f>[5]t_aea_hfc!J70</f>
        <v>58.184587129000001</v>
      </c>
      <c r="L65" s="25">
        <f>[5]t_aea_hfc!K70</f>
        <v>55.910072272000001</v>
      </c>
      <c r="M65" s="25">
        <f>[5]t_aea_hfc!L70</f>
        <v>46.307879884000002</v>
      </c>
      <c r="N65" s="25">
        <f>[5]t_aea_hfc!M70</f>
        <v>42.37339059</v>
      </c>
      <c r="O65" s="25">
        <f>[5]t_aea_hfc!N70</f>
        <v>39.299976071000003</v>
      </c>
      <c r="P65" s="25">
        <f>[5]t_aea_hfc!O70</f>
        <v>36.629378555000002</v>
      </c>
      <c r="Q65" s="25">
        <f>[5]t_aea_hfc!P70</f>
        <v>31.802944821000001</v>
      </c>
    </row>
    <row r="66" spans="1:17" ht="15" customHeight="1" x14ac:dyDescent="0.3">
      <c r="A66" s="7" t="s">
        <v>95</v>
      </c>
      <c r="B66" s="6"/>
      <c r="C66" s="25">
        <f>[5]t_aea_hfc!B71</f>
        <v>484.40549984400002</v>
      </c>
      <c r="D66" s="25">
        <f>[5]t_aea_hfc!C71</f>
        <v>522.95330118200002</v>
      </c>
      <c r="E66" s="25">
        <f>[5]t_aea_hfc!D71</f>
        <v>559.868517924</v>
      </c>
      <c r="F66" s="25">
        <f>[5]t_aea_hfc!E71</f>
        <v>590.12043103799999</v>
      </c>
      <c r="G66" s="25">
        <f>[5]t_aea_hfc!F71</f>
        <v>588.50626081999997</v>
      </c>
      <c r="H66" s="25">
        <f>[5]t_aea_hfc!G71</f>
        <v>587.99430998900004</v>
      </c>
      <c r="I66" s="25">
        <f>[5]t_aea_hfc!H71</f>
        <v>599.99813863099996</v>
      </c>
      <c r="J66" s="25">
        <f>[5]t_aea_hfc!I71</f>
        <v>622.56988648799995</v>
      </c>
      <c r="K66" s="25">
        <f>[5]t_aea_hfc!J71</f>
        <v>691.34023268500005</v>
      </c>
      <c r="L66" s="25">
        <f>[5]t_aea_hfc!K71</f>
        <v>664.59525169300002</v>
      </c>
      <c r="M66" s="25">
        <f>[5]t_aea_hfc!L71</f>
        <v>605.77347521199999</v>
      </c>
      <c r="N66" s="25">
        <f>[5]t_aea_hfc!M71</f>
        <v>540.74752742400005</v>
      </c>
      <c r="O66" s="25">
        <f>[5]t_aea_hfc!N71</f>
        <v>472.549637136</v>
      </c>
      <c r="P66" s="25">
        <f>[5]t_aea_hfc!O71</f>
        <v>405.05549194600002</v>
      </c>
      <c r="Q66" s="25">
        <f>[5]t_aea_hfc!P71</f>
        <v>340.96722519399998</v>
      </c>
    </row>
    <row r="67" spans="1:17" ht="15" customHeight="1" x14ac:dyDescent="0.3">
      <c r="A67" s="6" t="s">
        <v>96</v>
      </c>
      <c r="B67" s="6" t="s">
        <v>97</v>
      </c>
      <c r="C67" s="25">
        <f>[5]t_aea_hfc!B72</f>
        <v>399.294498627</v>
      </c>
      <c r="D67" s="25">
        <f>[5]t_aea_hfc!C72</f>
        <v>359.47544377700001</v>
      </c>
      <c r="E67" s="25">
        <f>[5]t_aea_hfc!D72</f>
        <v>378.00007938099998</v>
      </c>
      <c r="F67" s="25">
        <f>[5]t_aea_hfc!E72</f>
        <v>389.41015306999998</v>
      </c>
      <c r="G67" s="25">
        <f>[5]t_aea_hfc!F72</f>
        <v>378.79973965800002</v>
      </c>
      <c r="H67" s="25">
        <f>[5]t_aea_hfc!G72</f>
        <v>369.194109723</v>
      </c>
      <c r="I67" s="25">
        <f>[5]t_aea_hfc!H72</f>
        <v>369.86977564400001</v>
      </c>
      <c r="J67" s="25">
        <f>[5]t_aea_hfc!I72</f>
        <v>371.66086075200002</v>
      </c>
      <c r="K67" s="25">
        <f>[5]t_aea_hfc!J72</f>
        <v>414.81583256900001</v>
      </c>
      <c r="L67" s="25">
        <f>[5]t_aea_hfc!K72</f>
        <v>383.38726867399998</v>
      </c>
      <c r="M67" s="25">
        <f>[5]t_aea_hfc!L72</f>
        <v>336.796414411</v>
      </c>
      <c r="N67" s="25">
        <f>[5]t_aea_hfc!M72</f>
        <v>287.51961501</v>
      </c>
      <c r="O67" s="25">
        <f>[5]t_aea_hfc!N72</f>
        <v>245.58916375800001</v>
      </c>
      <c r="P67" s="25">
        <f>[5]t_aea_hfc!O72</f>
        <v>205.98126327599999</v>
      </c>
      <c r="Q67" s="25">
        <f>[5]t_aea_hfc!P72</f>
        <v>174.48176411899999</v>
      </c>
    </row>
    <row r="68" spans="1:17" ht="15" customHeight="1" x14ac:dyDescent="0.3">
      <c r="A68" s="6" t="s">
        <v>98</v>
      </c>
      <c r="B68" s="6" t="s">
        <v>99</v>
      </c>
      <c r="C68" s="25">
        <f>[5]t_aea_hfc!B73</f>
        <v>85.111001216999995</v>
      </c>
      <c r="D68" s="25">
        <f>[5]t_aea_hfc!C73</f>
        <v>163.47785740500001</v>
      </c>
      <c r="E68" s="25">
        <f>[5]t_aea_hfc!D73</f>
        <v>181.868438543</v>
      </c>
      <c r="F68" s="25">
        <f>[5]t_aea_hfc!E73</f>
        <v>200.71027796800001</v>
      </c>
      <c r="G68" s="25">
        <f>[5]t_aea_hfc!F73</f>
        <v>209.706521162</v>
      </c>
      <c r="H68" s="25">
        <f>[5]t_aea_hfc!G73</f>
        <v>218.80020026599999</v>
      </c>
      <c r="I68" s="25">
        <f>[5]t_aea_hfc!H73</f>
        <v>230.128362987</v>
      </c>
      <c r="J68" s="25">
        <f>[5]t_aea_hfc!I73</f>
        <v>250.90902573599999</v>
      </c>
      <c r="K68" s="25">
        <f>[5]t_aea_hfc!J73</f>
        <v>276.52440011599998</v>
      </c>
      <c r="L68" s="25">
        <f>[5]t_aea_hfc!K73</f>
        <v>281.20798301899998</v>
      </c>
      <c r="M68" s="25">
        <f>[5]t_aea_hfc!L73</f>
        <v>268.97706080099999</v>
      </c>
      <c r="N68" s="25">
        <f>[5]t_aea_hfc!M73</f>
        <v>253.227912414</v>
      </c>
      <c r="O68" s="25">
        <f>[5]t_aea_hfc!N73</f>
        <v>226.96047337799999</v>
      </c>
      <c r="P68" s="25">
        <f>[5]t_aea_hfc!O73</f>
        <v>199.07422867</v>
      </c>
      <c r="Q68" s="25">
        <f>[5]t_aea_hfc!P73</f>
        <v>166.48546107499999</v>
      </c>
    </row>
    <row r="69" spans="1:17" ht="15" customHeight="1" x14ac:dyDescent="0.3">
      <c r="A69" s="6" t="s">
        <v>100</v>
      </c>
      <c r="B69" s="6"/>
      <c r="C69" s="25">
        <f>[5]t_aea_hfc!B74</f>
        <v>16282.151039106</v>
      </c>
      <c r="D69" s="25">
        <f>[5]t_aea_hfc!C74</f>
        <v>16350.833721722</v>
      </c>
      <c r="E69" s="25">
        <f>[5]t_aea_hfc!D74</f>
        <v>17247.318739073002</v>
      </c>
      <c r="F69" s="25">
        <f>[5]t_aea_hfc!E74</f>
        <v>18607.388691582</v>
      </c>
      <c r="G69" s="25">
        <f>[5]t_aea_hfc!F74</f>
        <v>19329.403926919</v>
      </c>
      <c r="H69" s="25">
        <f>[5]t_aea_hfc!G74</f>
        <v>25468.058326130002</v>
      </c>
      <c r="I69" s="25">
        <f>[5]t_aea_hfc!H74</f>
        <v>26374.890085130999</v>
      </c>
      <c r="J69" s="25">
        <f>[5]t_aea_hfc!I74</f>
        <v>34335.541116136999</v>
      </c>
      <c r="K69" s="25">
        <f>[5]t_aea_hfc!J74</f>
        <v>30666.276187183001</v>
      </c>
      <c r="L69" s="25">
        <f>[5]t_aea_hfc!K74</f>
        <v>27183.852183016999</v>
      </c>
      <c r="M69" s="25">
        <f>[5]t_aea_hfc!L74</f>
        <v>27378.800721464999</v>
      </c>
      <c r="N69" s="25">
        <f>[5]t_aea_hfc!M74</f>
        <v>25662.470350914999</v>
      </c>
      <c r="O69" s="25">
        <f>[5]t_aea_hfc!N74</f>
        <v>22960.069150279</v>
      </c>
      <c r="P69" s="25">
        <f>[5]t_aea_hfc!O74</f>
        <v>20252.829650763</v>
      </c>
      <c r="Q69" s="25">
        <f>[5]t_aea_hfc!P74</f>
        <v>17272.646211095001</v>
      </c>
    </row>
    <row r="70" spans="1:17" ht="15" customHeight="1" x14ac:dyDescent="0.3">
      <c r="A70" s="6" t="s">
        <v>101</v>
      </c>
      <c r="B70" s="6" t="s">
        <v>102</v>
      </c>
      <c r="C70" s="25">
        <f>[5]t_aea_hfc!B75</f>
        <v>12311.444111205999</v>
      </c>
      <c r="D70" s="25">
        <f>[5]t_aea_hfc!C75</f>
        <v>12474.889135291</v>
      </c>
      <c r="E70" s="25">
        <f>[5]t_aea_hfc!D75</f>
        <v>13202.160155518999</v>
      </c>
      <c r="F70" s="25">
        <f>[5]t_aea_hfc!E75</f>
        <v>14033.564546869</v>
      </c>
      <c r="G70" s="25">
        <f>[5]t_aea_hfc!F75</f>
        <v>15044.535197626001</v>
      </c>
      <c r="H70" s="25">
        <f>[5]t_aea_hfc!G75</f>
        <v>21202.349564830001</v>
      </c>
      <c r="I70" s="25">
        <f>[5]t_aea_hfc!H75</f>
        <v>22089.163082381001</v>
      </c>
      <c r="J70" s="25">
        <f>[5]t_aea_hfc!I75</f>
        <v>18838.278441785002</v>
      </c>
      <c r="K70" s="25">
        <f>[5]t_aea_hfc!J75</f>
        <v>19748.081323296999</v>
      </c>
      <c r="L70" s="25">
        <f>[5]t_aea_hfc!K75</f>
        <v>19034.676597641999</v>
      </c>
      <c r="M70" s="25">
        <f>[5]t_aea_hfc!L75</f>
        <v>18261.195165559999</v>
      </c>
      <c r="N70" s="25">
        <f>[5]t_aea_hfc!M75</f>
        <v>17497.565193486</v>
      </c>
      <c r="O70" s="25">
        <f>[5]t_aea_hfc!N75</f>
        <v>15537.675763916999</v>
      </c>
      <c r="P70" s="25">
        <f>[5]t_aea_hfc!O75</f>
        <v>13656.251871238999</v>
      </c>
      <c r="Q70" s="25">
        <f>[5]t_aea_hfc!P75</f>
        <v>11396.934256838</v>
      </c>
    </row>
    <row r="71" spans="1:17" ht="15" customHeight="1" x14ac:dyDescent="0.3">
      <c r="A71" s="6" t="s">
        <v>103</v>
      </c>
      <c r="B71" s="6" t="s">
        <v>104</v>
      </c>
      <c r="C71" s="25">
        <f>[5]t_aea_hfc!B76</f>
        <v>86.384919217999993</v>
      </c>
      <c r="D71" s="25">
        <f>[5]t_aea_hfc!C76</f>
        <v>85.500325266000004</v>
      </c>
      <c r="E71" s="25">
        <f>[5]t_aea_hfc!D76</f>
        <v>89.545720582000001</v>
      </c>
      <c r="F71" s="25">
        <f>[5]t_aea_hfc!E76</f>
        <v>99.074538082999993</v>
      </c>
      <c r="G71" s="25">
        <f>[5]t_aea_hfc!F76</f>
        <v>106.539239118</v>
      </c>
      <c r="H71" s="25">
        <f>[5]t_aea_hfc!G76</f>
        <v>106.460790382</v>
      </c>
      <c r="I71" s="25">
        <f>[5]t_aea_hfc!H76</f>
        <v>111.53066619099999</v>
      </c>
      <c r="J71" s="25">
        <f>[5]t_aea_hfc!I76</f>
        <v>120.933560863</v>
      </c>
      <c r="K71" s="25">
        <f>[5]t_aea_hfc!J76</f>
        <v>128.68437765499999</v>
      </c>
      <c r="L71" s="25">
        <f>[5]t_aea_hfc!K76</f>
        <v>125.132589958</v>
      </c>
      <c r="M71" s="25">
        <f>[5]t_aea_hfc!L76</f>
        <v>118.3190468</v>
      </c>
      <c r="N71" s="25">
        <f>[5]t_aea_hfc!M76</f>
        <v>106.741090344</v>
      </c>
      <c r="O71" s="25">
        <f>[5]t_aea_hfc!N76</f>
        <v>95.868932526999998</v>
      </c>
      <c r="P71" s="25">
        <f>[5]t_aea_hfc!O76</f>
        <v>82.004512306999999</v>
      </c>
      <c r="Q71" s="25">
        <f>[5]t_aea_hfc!P76</f>
        <v>68.618303310000002</v>
      </c>
    </row>
    <row r="72" spans="1:17" ht="15" customHeight="1" x14ac:dyDescent="0.3">
      <c r="A72" s="6" t="s">
        <v>105</v>
      </c>
      <c r="B72" s="6" t="s">
        <v>106</v>
      </c>
      <c r="C72" s="25">
        <f>[5]t_aea_hfc!B77</f>
        <v>471.78566530299997</v>
      </c>
      <c r="D72" s="25">
        <f>[5]t_aea_hfc!C77</f>
        <v>352.00858442499998</v>
      </c>
      <c r="E72" s="25">
        <f>[5]t_aea_hfc!D77</f>
        <v>369.61756754999999</v>
      </c>
      <c r="F72" s="25">
        <f>[5]t_aea_hfc!E77</f>
        <v>389.34433496000003</v>
      </c>
      <c r="G72" s="25">
        <f>[5]t_aea_hfc!F77</f>
        <v>406.51492284</v>
      </c>
      <c r="H72" s="25">
        <f>[5]t_aea_hfc!G77</f>
        <v>416.82400742900001</v>
      </c>
      <c r="I72" s="25">
        <f>[5]t_aea_hfc!H77</f>
        <v>440.80433425299998</v>
      </c>
      <c r="J72" s="25">
        <f>[5]t_aea_hfc!I77</f>
        <v>462.13147907799998</v>
      </c>
      <c r="K72" s="25">
        <f>[5]t_aea_hfc!J77</f>
        <v>502.08611233900001</v>
      </c>
      <c r="L72" s="25">
        <f>[5]t_aea_hfc!K77</f>
        <v>599.42691801900003</v>
      </c>
      <c r="M72" s="25">
        <f>[5]t_aea_hfc!L77</f>
        <v>552.23734296600003</v>
      </c>
      <c r="N72" s="25">
        <f>[5]t_aea_hfc!M77</f>
        <v>593.72496355099997</v>
      </c>
      <c r="O72" s="25">
        <f>[5]t_aea_hfc!N77</f>
        <v>646.07601785400004</v>
      </c>
      <c r="P72" s="25">
        <f>[5]t_aea_hfc!O77</f>
        <v>653.42993379500001</v>
      </c>
      <c r="Q72" s="25">
        <f>[5]t_aea_hfc!P77</f>
        <v>677.89192197199998</v>
      </c>
    </row>
    <row r="73" spans="1:17" ht="15" customHeight="1" x14ac:dyDescent="0.3">
      <c r="A73" s="6" t="s">
        <v>107</v>
      </c>
      <c r="B73" s="6" t="s">
        <v>108</v>
      </c>
      <c r="C73" s="25">
        <f>[5]t_aea_hfc!B78</f>
        <v>3412.5363433799998</v>
      </c>
      <c r="D73" s="25">
        <f>[5]t_aea_hfc!C78</f>
        <v>3438.435676741</v>
      </c>
      <c r="E73" s="25">
        <f>[5]t_aea_hfc!D78</f>
        <v>3585.9952954209998</v>
      </c>
      <c r="F73" s="25">
        <f>[5]t_aea_hfc!E78</f>
        <v>4085.4052716709998</v>
      </c>
      <c r="G73" s="25">
        <f>[5]t_aea_hfc!F78</f>
        <v>3771.814567335</v>
      </c>
      <c r="H73" s="25">
        <f>[5]t_aea_hfc!G78</f>
        <v>3742.423963488</v>
      </c>
      <c r="I73" s="25">
        <f>[5]t_aea_hfc!H78</f>
        <v>3733.392002307</v>
      </c>
      <c r="J73" s="25">
        <f>[5]t_aea_hfc!I78</f>
        <v>14914.197634411999</v>
      </c>
      <c r="K73" s="25">
        <f>[5]t_aea_hfc!J78</f>
        <v>10287.424373891001</v>
      </c>
      <c r="L73" s="25">
        <f>[5]t_aea_hfc!K78</f>
        <v>7424.616077398</v>
      </c>
      <c r="M73" s="25">
        <f>[5]t_aea_hfc!L78</f>
        <v>8447.0491661390006</v>
      </c>
      <c r="N73" s="25">
        <f>[5]t_aea_hfc!M78</f>
        <v>7464.4391035340004</v>
      </c>
      <c r="O73" s="25">
        <f>[5]t_aea_hfc!N78</f>
        <v>6680.4484359799999</v>
      </c>
      <c r="P73" s="25">
        <f>[5]t_aea_hfc!O78</f>
        <v>5861.1433334220001</v>
      </c>
      <c r="Q73" s="25">
        <f>[5]t_aea_hfc!P78</f>
        <v>5129.2017289759997</v>
      </c>
    </row>
    <row r="74" spans="1:17" ht="15" customHeight="1" x14ac:dyDescent="0.3">
      <c r="A74" s="6" t="s">
        <v>109</v>
      </c>
      <c r="B74" s="6" t="s">
        <v>110</v>
      </c>
      <c r="C74" s="25">
        <f>[5]t_aea_hfc!B79</f>
        <v>16405.594537879999</v>
      </c>
      <c r="D74" s="25">
        <f>[5]t_aea_hfc!C79</f>
        <v>16800.061864044001</v>
      </c>
      <c r="E74" s="25">
        <f>[5]t_aea_hfc!D79</f>
        <v>17553.10213331</v>
      </c>
      <c r="F74" s="25">
        <f>[5]t_aea_hfc!E79</f>
        <v>15481.343310718999</v>
      </c>
      <c r="G74" s="25">
        <f>[5]t_aea_hfc!F79</f>
        <v>15756.397727964</v>
      </c>
      <c r="H74" s="25">
        <f>[5]t_aea_hfc!G79</f>
        <v>15644.143973377</v>
      </c>
      <c r="I74" s="25">
        <f>[5]t_aea_hfc!H79</f>
        <v>15383.678257514001</v>
      </c>
      <c r="J74" s="25">
        <f>[5]t_aea_hfc!I79</f>
        <v>15585.71835399</v>
      </c>
      <c r="K74" s="25">
        <f>[5]t_aea_hfc!J79</f>
        <v>14353.550410432001</v>
      </c>
      <c r="L74" s="25">
        <f>[5]t_aea_hfc!K79</f>
        <v>13600.787869497</v>
      </c>
      <c r="M74" s="25">
        <f>[5]t_aea_hfc!L79</f>
        <v>12510.950080443001</v>
      </c>
      <c r="N74" s="25">
        <f>[5]t_aea_hfc!M79</f>
        <v>11607.696916457</v>
      </c>
      <c r="O74" s="25">
        <f>[5]t_aea_hfc!N79</f>
        <v>10672.881123308</v>
      </c>
      <c r="P74" s="25">
        <f>[5]t_aea_hfc!O79</f>
        <v>9808.9559605769991</v>
      </c>
      <c r="Q74" s="25">
        <f>[5]t_aea_hfc!P79</f>
        <v>9118.9305861140001</v>
      </c>
    </row>
    <row r="75" spans="1:17" ht="15" customHeight="1" x14ac:dyDescent="0.3">
      <c r="A75" s="6" t="s">
        <v>111</v>
      </c>
      <c r="B75" s="6" t="s">
        <v>112</v>
      </c>
      <c r="C75" s="25">
        <f>[5]t_aea_hfc!B80</f>
        <v>821.33151850800004</v>
      </c>
      <c r="D75" s="25">
        <f>[5]t_aea_hfc!C80</f>
        <v>888.21582061900006</v>
      </c>
      <c r="E75" s="25">
        <f>[5]t_aea_hfc!D80</f>
        <v>927.01339192900002</v>
      </c>
      <c r="F75" s="25">
        <f>[5]t_aea_hfc!E80</f>
        <v>935.97260276600002</v>
      </c>
      <c r="G75" s="25">
        <f>[5]t_aea_hfc!F80</f>
        <v>934.87646163900001</v>
      </c>
      <c r="H75" s="25">
        <f>[5]t_aea_hfc!G80</f>
        <v>930.21252825600004</v>
      </c>
      <c r="I75" s="25">
        <f>[5]t_aea_hfc!H80</f>
        <v>901.31756828300001</v>
      </c>
      <c r="J75" s="25">
        <f>[5]t_aea_hfc!I80</f>
        <v>933.10360352700002</v>
      </c>
      <c r="K75" s="25">
        <f>[5]t_aea_hfc!J80</f>
        <v>992.647408111</v>
      </c>
      <c r="L75" s="25">
        <f>[5]t_aea_hfc!K80</f>
        <v>1025.614631762</v>
      </c>
      <c r="M75" s="25">
        <f>[5]t_aea_hfc!L80</f>
        <v>916.84164862800003</v>
      </c>
      <c r="N75" s="25">
        <f>[5]t_aea_hfc!M80</f>
        <v>890.68438289300002</v>
      </c>
      <c r="O75" s="25">
        <f>[5]t_aea_hfc!N80</f>
        <v>879.37377212399997</v>
      </c>
      <c r="P75" s="25">
        <f>[5]t_aea_hfc!O80</f>
        <v>832.14249975799999</v>
      </c>
      <c r="Q75" s="25">
        <f>[5]t_aea_hfc!P80</f>
        <v>818.22628306399997</v>
      </c>
    </row>
    <row r="76" spans="1:17" ht="15" customHeight="1" x14ac:dyDescent="0.3">
      <c r="A76" s="6" t="s">
        <v>113</v>
      </c>
      <c r="B76" s="6"/>
      <c r="C76" s="25">
        <f>[5]t_aea_hfc!B81</f>
        <v>3515.6844084939999</v>
      </c>
      <c r="D76" s="25">
        <f>[5]t_aea_hfc!C81</f>
        <v>3894.4934334290001</v>
      </c>
      <c r="E76" s="25">
        <f>[5]t_aea_hfc!D81</f>
        <v>4051.9590726060001</v>
      </c>
      <c r="F76" s="25">
        <f>[5]t_aea_hfc!E81</f>
        <v>4385.6183324490003</v>
      </c>
      <c r="G76" s="25">
        <f>[5]t_aea_hfc!F81</f>
        <v>4616.0937113419996</v>
      </c>
      <c r="H76" s="25">
        <f>[5]t_aea_hfc!G81</f>
        <v>4966.8705407070001</v>
      </c>
      <c r="I76" s="25">
        <f>[5]t_aea_hfc!H81</f>
        <v>4919.6223099019999</v>
      </c>
      <c r="J76" s="25">
        <f>[5]t_aea_hfc!I81</f>
        <v>2577.8536770410001</v>
      </c>
      <c r="K76" s="25">
        <f>[5]t_aea_hfc!J81</f>
        <v>2626.5115468819999</v>
      </c>
      <c r="L76" s="25">
        <f>[5]t_aea_hfc!K81</f>
        <v>2507.1167246209998</v>
      </c>
      <c r="M76" s="25">
        <f>[5]t_aea_hfc!L81</f>
        <v>2322.2530328789999</v>
      </c>
      <c r="N76" s="25">
        <f>[5]t_aea_hfc!M81</f>
        <v>2158.274942387</v>
      </c>
      <c r="O76" s="25">
        <f>[5]t_aea_hfc!N81</f>
        <v>1980.9760412170001</v>
      </c>
      <c r="P76" s="25">
        <f>[5]t_aea_hfc!O81</f>
        <v>1739.0676212420001</v>
      </c>
      <c r="Q76" s="25">
        <f>[5]t_aea_hfc!P81</f>
        <v>1496.2488350389999</v>
      </c>
    </row>
    <row r="77" spans="1:17" ht="15" customHeight="1" x14ac:dyDescent="0.3">
      <c r="A77" s="6" t="s">
        <v>114</v>
      </c>
      <c r="B77" s="6" t="s">
        <v>115</v>
      </c>
      <c r="C77" s="25">
        <f>[5]t_aea_hfc!B82</f>
        <v>1122.3351202660001</v>
      </c>
      <c r="D77" s="25">
        <f>[5]t_aea_hfc!C82</f>
        <v>1414.7757221280001</v>
      </c>
      <c r="E77" s="25">
        <f>[5]t_aea_hfc!D82</f>
        <v>1527.2062272989999</v>
      </c>
      <c r="F77" s="25">
        <f>[5]t_aea_hfc!E82</f>
        <v>1663.7862707050001</v>
      </c>
      <c r="G77" s="25">
        <f>[5]t_aea_hfc!F82</f>
        <v>1719.257448718</v>
      </c>
      <c r="H77" s="25">
        <f>[5]t_aea_hfc!G82</f>
        <v>1823.717669889</v>
      </c>
      <c r="I77" s="25">
        <f>[5]t_aea_hfc!H82</f>
        <v>1853.4420284390001</v>
      </c>
      <c r="J77" s="25">
        <f>[5]t_aea_hfc!I82</f>
        <v>1831.716350721</v>
      </c>
      <c r="K77" s="25">
        <f>[5]t_aea_hfc!J82</f>
        <v>1869.634406809</v>
      </c>
      <c r="L77" s="25">
        <f>[5]t_aea_hfc!K82</f>
        <v>1778.5302451160001</v>
      </c>
      <c r="M77" s="25">
        <f>[5]t_aea_hfc!L82</f>
        <v>1618.141280002</v>
      </c>
      <c r="N77" s="25">
        <f>[5]t_aea_hfc!M82</f>
        <v>1488.7939393879999</v>
      </c>
      <c r="O77" s="25">
        <f>[5]t_aea_hfc!N82</f>
        <v>1339.776585116</v>
      </c>
      <c r="P77" s="25">
        <f>[5]t_aea_hfc!O82</f>
        <v>1149.119859378</v>
      </c>
      <c r="Q77" s="25">
        <f>[5]t_aea_hfc!P82</f>
        <v>948.70034701600002</v>
      </c>
    </row>
    <row r="78" spans="1:17" ht="15" customHeight="1" x14ac:dyDescent="0.3">
      <c r="A78" s="6" t="s">
        <v>116</v>
      </c>
      <c r="B78" s="6" t="s">
        <v>154</v>
      </c>
      <c r="C78" s="25">
        <f>[5]t_aea_hfc!B83</f>
        <v>2393.3492882280002</v>
      </c>
      <c r="D78" s="25">
        <f>[5]t_aea_hfc!C83</f>
        <v>2479.7177113009998</v>
      </c>
      <c r="E78" s="25">
        <f>[5]t_aea_hfc!D83</f>
        <v>2524.7528453079999</v>
      </c>
      <c r="F78" s="25">
        <f>[5]t_aea_hfc!E83</f>
        <v>2721.8320617449999</v>
      </c>
      <c r="G78" s="25">
        <f>[5]t_aea_hfc!F83</f>
        <v>2896.836262624</v>
      </c>
      <c r="H78" s="25">
        <f>[5]t_aea_hfc!G83</f>
        <v>3143.1528708179999</v>
      </c>
      <c r="I78" s="25">
        <f>[5]t_aea_hfc!H83</f>
        <v>3066.180281464</v>
      </c>
      <c r="J78" s="25">
        <f>[5]t_aea_hfc!I83</f>
        <v>746.13732632000006</v>
      </c>
      <c r="K78" s="25">
        <f>[5]t_aea_hfc!J83</f>
        <v>756.87714007299996</v>
      </c>
      <c r="L78" s="25">
        <f>[5]t_aea_hfc!K83</f>
        <v>728.58647950500006</v>
      </c>
      <c r="M78" s="25">
        <f>[5]t_aea_hfc!L83</f>
        <v>704.11175287699996</v>
      </c>
      <c r="N78" s="25">
        <f>[5]t_aea_hfc!M83</f>
        <v>669.481002999</v>
      </c>
      <c r="O78" s="25">
        <f>[5]t_aea_hfc!N83</f>
        <v>641.19945610100001</v>
      </c>
      <c r="P78" s="25">
        <f>[5]t_aea_hfc!O83</f>
        <v>589.94776186399997</v>
      </c>
      <c r="Q78" s="25">
        <f>[5]t_aea_hfc!P83</f>
        <v>547.54848802200002</v>
      </c>
    </row>
    <row r="79" spans="1:17" ht="15" customHeight="1" x14ac:dyDescent="0.3">
      <c r="A79" s="6" t="s">
        <v>117</v>
      </c>
      <c r="B79" s="6"/>
      <c r="C79" s="25">
        <f>[5]t_aea_hfc!B84</f>
        <v>629.84893380599999</v>
      </c>
      <c r="D79" s="25">
        <f>[5]t_aea_hfc!C84</f>
        <v>687.15014011000005</v>
      </c>
      <c r="E79" s="25">
        <f>[5]t_aea_hfc!D84</f>
        <v>715.50772530500001</v>
      </c>
      <c r="F79" s="25">
        <f>[5]t_aea_hfc!E84</f>
        <v>725.62140192899994</v>
      </c>
      <c r="G79" s="25">
        <f>[5]t_aea_hfc!F84</f>
        <v>779.05844470099998</v>
      </c>
      <c r="H79" s="25">
        <f>[5]t_aea_hfc!G84</f>
        <v>774.85546298199995</v>
      </c>
      <c r="I79" s="25">
        <f>[5]t_aea_hfc!H84</f>
        <v>879.98448440499999</v>
      </c>
      <c r="J79" s="25">
        <f>[5]t_aea_hfc!I84</f>
        <v>1712.0886711799999</v>
      </c>
      <c r="K79" s="25">
        <f>[5]t_aea_hfc!J84</f>
        <v>1759.7116642860001</v>
      </c>
      <c r="L79" s="25">
        <f>[5]t_aea_hfc!K84</f>
        <v>1679.4623693799999</v>
      </c>
      <c r="M79" s="25">
        <f>[5]t_aea_hfc!L84</f>
        <v>1679.3177947930001</v>
      </c>
      <c r="N79" s="25">
        <f>[5]t_aea_hfc!M84</f>
        <v>1451.131876273</v>
      </c>
      <c r="O79" s="25">
        <f>[5]t_aea_hfc!N84</f>
        <v>1296.4711065270001</v>
      </c>
      <c r="P79" s="25">
        <f>[5]t_aea_hfc!O84</f>
        <v>1139.5593424650001</v>
      </c>
      <c r="Q79" s="25">
        <f>[5]t_aea_hfc!P84</f>
        <v>1003.06968077</v>
      </c>
    </row>
    <row r="80" spans="1:17" ht="15" customHeight="1" x14ac:dyDescent="0.3">
      <c r="A80" s="6" t="s">
        <v>118</v>
      </c>
      <c r="B80" s="6" t="s">
        <v>155</v>
      </c>
      <c r="C80" s="25">
        <f>[5]t_aea_hfc!B85</f>
        <v>419.653485633</v>
      </c>
      <c r="D80" s="25">
        <f>[5]t_aea_hfc!C85</f>
        <v>442.791342719</v>
      </c>
      <c r="E80" s="25">
        <f>[5]t_aea_hfc!D85</f>
        <v>448.42805642799999</v>
      </c>
      <c r="F80" s="25">
        <f>[5]t_aea_hfc!E85</f>
        <v>429.15298581399998</v>
      </c>
      <c r="G80" s="25">
        <f>[5]t_aea_hfc!F85</f>
        <v>466.32526457500001</v>
      </c>
      <c r="H80" s="25">
        <f>[5]t_aea_hfc!G85</f>
        <v>467.02563937899998</v>
      </c>
      <c r="I80" s="25">
        <f>[5]t_aea_hfc!H85</f>
        <v>545.49908448999997</v>
      </c>
      <c r="J80" s="25">
        <f>[5]t_aea_hfc!I85</f>
        <v>245.840777562</v>
      </c>
      <c r="K80" s="25">
        <f>[5]t_aea_hfc!J85</f>
        <v>261.72275918399998</v>
      </c>
      <c r="L80" s="25">
        <f>[5]t_aea_hfc!K85</f>
        <v>258.72809053999998</v>
      </c>
      <c r="M80" s="25">
        <f>[5]t_aea_hfc!L85</f>
        <v>248.508755366</v>
      </c>
      <c r="N80" s="25">
        <f>[5]t_aea_hfc!M85</f>
        <v>240.613674659</v>
      </c>
      <c r="O80" s="25">
        <f>[5]t_aea_hfc!N85</f>
        <v>211.16489297499999</v>
      </c>
      <c r="P80" s="25">
        <f>[5]t_aea_hfc!O85</f>
        <v>191.61456968799999</v>
      </c>
      <c r="Q80" s="25">
        <f>[5]t_aea_hfc!P85</f>
        <v>172.626563885</v>
      </c>
    </row>
    <row r="81" spans="1:18" ht="15" customHeight="1" x14ac:dyDescent="0.3">
      <c r="A81" s="6" t="s">
        <v>119</v>
      </c>
      <c r="B81" s="6" t="s">
        <v>120</v>
      </c>
      <c r="C81" s="25">
        <f>[5]t_aea_hfc!B86</f>
        <v>210.19544817299999</v>
      </c>
      <c r="D81" s="25">
        <f>[5]t_aea_hfc!C86</f>
        <v>244.358797391</v>
      </c>
      <c r="E81" s="25">
        <f>[5]t_aea_hfc!D86</f>
        <v>267.07966887800001</v>
      </c>
      <c r="F81" s="25">
        <f>[5]t_aea_hfc!E86</f>
        <v>296.46841611500003</v>
      </c>
      <c r="G81" s="25">
        <f>[5]t_aea_hfc!F86</f>
        <v>312.73318012700003</v>
      </c>
      <c r="H81" s="25">
        <f>[5]t_aea_hfc!G86</f>
        <v>307.82982360300002</v>
      </c>
      <c r="I81" s="25">
        <f>[5]t_aea_hfc!H86</f>
        <v>334.48539991500002</v>
      </c>
      <c r="J81" s="25">
        <f>[5]t_aea_hfc!I86</f>
        <v>1466.247893618</v>
      </c>
      <c r="K81" s="25">
        <f>[5]t_aea_hfc!J86</f>
        <v>1497.988905102</v>
      </c>
      <c r="L81" s="25">
        <f>[5]t_aea_hfc!K86</f>
        <v>1420.7342788399999</v>
      </c>
      <c r="M81" s="25">
        <f>[5]t_aea_hfc!L86</f>
        <v>1430.809039427</v>
      </c>
      <c r="N81" s="25">
        <f>[5]t_aea_hfc!M86</f>
        <v>1210.518201614</v>
      </c>
      <c r="O81" s="25">
        <f>[5]t_aea_hfc!N86</f>
        <v>1085.3062135519999</v>
      </c>
      <c r="P81" s="25">
        <f>[5]t_aea_hfc!O86</f>
        <v>947.94477277700003</v>
      </c>
      <c r="Q81" s="25">
        <f>[5]t_aea_hfc!P86</f>
        <v>830.44311688400001</v>
      </c>
    </row>
    <row r="82" spans="1:18" ht="15" customHeight="1" x14ac:dyDescent="0.3">
      <c r="A82" s="6" t="s">
        <v>121</v>
      </c>
      <c r="B82" s="6"/>
      <c r="C82" s="25">
        <f>[5]t_aea_hfc!B87</f>
        <v>458.96751944900001</v>
      </c>
      <c r="D82" s="25">
        <f>[5]t_aea_hfc!C87</f>
        <v>552.26854589799996</v>
      </c>
      <c r="E82" s="25">
        <f>[5]t_aea_hfc!D87</f>
        <v>605.46016117600004</v>
      </c>
      <c r="F82" s="25">
        <f>[5]t_aea_hfc!E87</f>
        <v>642.64822832200002</v>
      </c>
      <c r="G82" s="25">
        <f>[5]t_aea_hfc!F87</f>
        <v>665.32043610100004</v>
      </c>
      <c r="H82" s="25">
        <f>[5]t_aea_hfc!G87</f>
        <v>678.89634626700001</v>
      </c>
      <c r="I82" s="25">
        <f>[5]t_aea_hfc!H87</f>
        <v>702.21851401799995</v>
      </c>
      <c r="J82" s="25">
        <f>[5]t_aea_hfc!I87</f>
        <v>719.54090998100003</v>
      </c>
      <c r="K82" s="25">
        <f>[5]t_aea_hfc!J87</f>
        <v>722.76202695100005</v>
      </c>
      <c r="L82" s="25">
        <f>[5]t_aea_hfc!K87</f>
        <v>683.75314031200003</v>
      </c>
      <c r="M82" s="25">
        <f>[5]t_aea_hfc!L87</f>
        <v>637.44178746600005</v>
      </c>
      <c r="N82" s="25">
        <f>[5]t_aea_hfc!M87</f>
        <v>580.84316048899996</v>
      </c>
      <c r="O82" s="25">
        <f>[5]t_aea_hfc!N87</f>
        <v>525.61238189400001</v>
      </c>
      <c r="P82" s="25">
        <f>[5]t_aea_hfc!O87</f>
        <v>449.75904021500003</v>
      </c>
      <c r="Q82" s="25">
        <f>[5]t_aea_hfc!P87</f>
        <v>386.68492536899998</v>
      </c>
    </row>
    <row r="83" spans="1:18" ht="15" customHeight="1" x14ac:dyDescent="0.3">
      <c r="A83" s="6" t="s">
        <v>122</v>
      </c>
      <c r="B83" s="6" t="s">
        <v>123</v>
      </c>
      <c r="C83" s="25">
        <f>[5]t_aea_hfc!B88</f>
        <v>165.044710477</v>
      </c>
      <c r="D83" s="25">
        <f>[5]t_aea_hfc!C88</f>
        <v>214.89055562999999</v>
      </c>
      <c r="E83" s="25">
        <f>[5]t_aea_hfc!D88</f>
        <v>228.47138037900001</v>
      </c>
      <c r="F83" s="25">
        <f>[5]t_aea_hfc!E88</f>
        <v>234.915559188</v>
      </c>
      <c r="G83" s="25">
        <f>[5]t_aea_hfc!F88</f>
        <v>243.69887365100001</v>
      </c>
      <c r="H83" s="25">
        <f>[5]t_aea_hfc!G88</f>
        <v>245.705964451</v>
      </c>
      <c r="I83" s="25">
        <f>[5]t_aea_hfc!H88</f>
        <v>249.85936922400001</v>
      </c>
      <c r="J83" s="25">
        <f>[5]t_aea_hfc!I88</f>
        <v>252.45549145499999</v>
      </c>
      <c r="K83" s="25">
        <f>[5]t_aea_hfc!J88</f>
        <v>267.13641926299999</v>
      </c>
      <c r="L83" s="25">
        <f>[5]t_aea_hfc!K88</f>
        <v>239.608718353</v>
      </c>
      <c r="M83" s="25">
        <f>[5]t_aea_hfc!L88</f>
        <v>210.99349357899999</v>
      </c>
      <c r="N83" s="25">
        <f>[5]t_aea_hfc!M88</f>
        <v>179.224256115</v>
      </c>
      <c r="O83" s="25">
        <f>[5]t_aea_hfc!N88</f>
        <v>160.06732559899999</v>
      </c>
      <c r="P83" s="25">
        <f>[5]t_aea_hfc!O88</f>
        <v>129.148995867</v>
      </c>
      <c r="Q83" s="25">
        <f>[5]t_aea_hfc!P88</f>
        <v>108.62482421199999</v>
      </c>
    </row>
    <row r="84" spans="1:18" ht="15" customHeight="1" x14ac:dyDescent="0.3">
      <c r="A84" s="6" t="s">
        <v>124</v>
      </c>
      <c r="B84" s="6" t="s">
        <v>125</v>
      </c>
      <c r="C84" s="25">
        <f>[5]t_aea_hfc!B89</f>
        <v>35.455363071000001</v>
      </c>
      <c r="D84" s="25">
        <f>[5]t_aea_hfc!C89</f>
        <v>38.983747244</v>
      </c>
      <c r="E84" s="25">
        <f>[5]t_aea_hfc!D89</f>
        <v>42.424152096</v>
      </c>
      <c r="F84" s="25">
        <f>[5]t_aea_hfc!E89</f>
        <v>44.273314651</v>
      </c>
      <c r="G84" s="25">
        <f>[5]t_aea_hfc!F89</f>
        <v>46.504187598000001</v>
      </c>
      <c r="H84" s="25">
        <f>[5]t_aea_hfc!G89</f>
        <v>48.892258527000003</v>
      </c>
      <c r="I84" s="25">
        <f>[5]t_aea_hfc!H89</f>
        <v>47.888800246999999</v>
      </c>
      <c r="J84" s="25">
        <f>[5]t_aea_hfc!I89</f>
        <v>47.936744748999999</v>
      </c>
      <c r="K84" s="25">
        <f>[5]t_aea_hfc!J89</f>
        <v>47.936262419999998</v>
      </c>
      <c r="L84" s="25">
        <f>[5]t_aea_hfc!K89</f>
        <v>46.075048225000003</v>
      </c>
      <c r="M84" s="25">
        <f>[5]t_aea_hfc!L89</f>
        <v>44.502822946000002</v>
      </c>
      <c r="N84" s="25">
        <f>[5]t_aea_hfc!M89</f>
        <v>40.218504973999998</v>
      </c>
      <c r="O84" s="25">
        <f>[5]t_aea_hfc!N89</f>
        <v>38.776994961</v>
      </c>
      <c r="P84" s="25">
        <f>[5]t_aea_hfc!O89</f>
        <v>34.523377994999997</v>
      </c>
      <c r="Q84" s="25">
        <f>[5]t_aea_hfc!P89</f>
        <v>30.523404949</v>
      </c>
    </row>
    <row r="85" spans="1:18" ht="15" customHeight="1" x14ac:dyDescent="0.3">
      <c r="A85" s="6" t="s">
        <v>126</v>
      </c>
      <c r="B85" s="6" t="s">
        <v>127</v>
      </c>
      <c r="C85" s="25">
        <f>[5]t_aea_hfc!B90</f>
        <v>258.46744590200001</v>
      </c>
      <c r="D85" s="25">
        <f>[5]t_aea_hfc!C90</f>
        <v>298.39424302499998</v>
      </c>
      <c r="E85" s="25">
        <f>[5]t_aea_hfc!D90</f>
        <v>334.564628701</v>
      </c>
      <c r="F85" s="25">
        <f>[5]t_aea_hfc!E90</f>
        <v>363.45935448300003</v>
      </c>
      <c r="G85" s="25">
        <f>[5]t_aea_hfc!F90</f>
        <v>375.11737485200001</v>
      </c>
      <c r="H85" s="25">
        <f>[5]t_aea_hfc!G90</f>
        <v>384.298123288</v>
      </c>
      <c r="I85" s="25">
        <f>[5]t_aea_hfc!H90</f>
        <v>404.47034454800001</v>
      </c>
      <c r="J85" s="25">
        <f>[5]t_aea_hfc!I90</f>
        <v>419.14867377600001</v>
      </c>
      <c r="K85" s="25">
        <f>[5]t_aea_hfc!J90</f>
        <v>407.68934526800001</v>
      </c>
      <c r="L85" s="25">
        <f>[5]t_aea_hfc!K90</f>
        <v>398.069373735</v>
      </c>
      <c r="M85" s="25">
        <f>[5]t_aea_hfc!L90</f>
        <v>381.945470941</v>
      </c>
      <c r="N85" s="25">
        <f>[5]t_aea_hfc!M90</f>
        <v>361.40039940000003</v>
      </c>
      <c r="O85" s="25">
        <f>[5]t_aea_hfc!N90</f>
        <v>326.76806133399998</v>
      </c>
      <c r="P85" s="25">
        <f>[5]t_aea_hfc!O90</f>
        <v>286.08666635399999</v>
      </c>
      <c r="Q85" s="25">
        <f>[5]t_aea_hfc!P90</f>
        <v>247.536696208</v>
      </c>
    </row>
    <row r="86" spans="1:18" ht="15" customHeight="1" x14ac:dyDescent="0.3">
      <c r="A86" s="6" t="s">
        <v>128</v>
      </c>
      <c r="B86" s="6" t="s">
        <v>129</v>
      </c>
      <c r="C86" s="26">
        <f>[5]t_aea_hfc!B91</f>
        <v>0</v>
      </c>
      <c r="D86" s="26">
        <f>[5]t_aea_hfc!C91</f>
        <v>0</v>
      </c>
      <c r="E86" s="26">
        <f>[5]t_aea_hfc!D91</f>
        <v>0</v>
      </c>
      <c r="F86" s="26">
        <f>[5]t_aea_hfc!E91</f>
        <v>0</v>
      </c>
      <c r="G86" s="26">
        <f>[5]t_aea_hfc!F91</f>
        <v>0</v>
      </c>
      <c r="H86" s="26">
        <f>[5]t_aea_hfc!G91</f>
        <v>0</v>
      </c>
      <c r="I86" s="26">
        <f>[5]t_aea_hfc!H91</f>
        <v>0</v>
      </c>
      <c r="J86" s="26">
        <f>[5]t_aea_hfc!I91</f>
        <v>0</v>
      </c>
      <c r="K86" s="26">
        <f>[5]t_aea_hfc!J91</f>
        <v>0</v>
      </c>
      <c r="L86" s="26">
        <f>[5]t_aea_hfc!K91</f>
        <v>0</v>
      </c>
      <c r="M86" s="26">
        <f>[5]t_aea_hfc!L91</f>
        <v>0</v>
      </c>
      <c r="N86" s="26">
        <f>[5]t_aea_hfc!M91</f>
        <v>0</v>
      </c>
      <c r="O86" s="26">
        <f>[5]t_aea_hfc!N91</f>
        <v>0</v>
      </c>
      <c r="P86" s="26">
        <f>[5]t_aea_hfc!O91</f>
        <v>0</v>
      </c>
      <c r="Q86" s="26">
        <f>[5]t_aea_hfc!P91</f>
        <v>0</v>
      </c>
    </row>
    <row r="87" spans="1:18" ht="15" customHeight="1" x14ac:dyDescent="0.3">
      <c r="A87" s="6" t="s">
        <v>130</v>
      </c>
      <c r="B87" s="6" t="s">
        <v>131</v>
      </c>
      <c r="C87" s="26">
        <f>[5]t_aea_hfc!B92</f>
        <v>0</v>
      </c>
      <c r="D87" s="26">
        <f>[5]t_aea_hfc!C92</f>
        <v>0</v>
      </c>
      <c r="E87" s="26">
        <f>[5]t_aea_hfc!D92</f>
        <v>0</v>
      </c>
      <c r="F87" s="26">
        <f>[5]t_aea_hfc!E92</f>
        <v>0</v>
      </c>
      <c r="G87" s="26">
        <f>[5]t_aea_hfc!F92</f>
        <v>0</v>
      </c>
      <c r="H87" s="26">
        <f>[5]t_aea_hfc!G92</f>
        <v>0</v>
      </c>
      <c r="I87" s="26">
        <f>[5]t_aea_hfc!H92</f>
        <v>0</v>
      </c>
      <c r="J87" s="26">
        <f>[5]t_aea_hfc!I92</f>
        <v>0</v>
      </c>
      <c r="K87" s="26">
        <f>[5]t_aea_hfc!J92</f>
        <v>0</v>
      </c>
      <c r="L87" s="26">
        <f>[5]t_aea_hfc!K92</f>
        <v>0</v>
      </c>
      <c r="M87" s="26">
        <f>[5]t_aea_hfc!L92</f>
        <v>0</v>
      </c>
      <c r="N87" s="26">
        <f>[5]t_aea_hfc!M92</f>
        <v>0</v>
      </c>
      <c r="O87" s="26">
        <f>[5]t_aea_hfc!N92</f>
        <v>0</v>
      </c>
      <c r="P87" s="26">
        <f>[5]t_aea_hfc!O92</f>
        <v>0</v>
      </c>
      <c r="Q87" s="26">
        <f>[5]t_aea_hfc!P92</f>
        <v>0</v>
      </c>
    </row>
    <row r="88" spans="1:18" ht="15" customHeight="1" x14ac:dyDescent="0.3">
      <c r="A88" s="8" t="s">
        <v>132</v>
      </c>
      <c r="B88" s="8"/>
      <c r="C88" s="27">
        <f>[5]t_aea_hfc!B93</f>
        <v>382545.85211753403</v>
      </c>
      <c r="D88" s="27">
        <f>[5]t_aea_hfc!C93</f>
        <v>423617.200632883</v>
      </c>
      <c r="E88" s="27">
        <f>[5]t_aea_hfc!D93</f>
        <v>442295.340176108</v>
      </c>
      <c r="F88" s="27">
        <f>[5]t_aea_hfc!E93</f>
        <v>473151.00063550501</v>
      </c>
      <c r="G88" s="27">
        <f>[5]t_aea_hfc!F93</f>
        <v>497694.79240069899</v>
      </c>
      <c r="H88" s="27">
        <f>[5]t_aea_hfc!G93</f>
        <v>515732.76721749501</v>
      </c>
      <c r="I88" s="27">
        <f>[5]t_aea_hfc!H93</f>
        <v>528386.16702976194</v>
      </c>
      <c r="J88" s="27">
        <f>[5]t_aea_hfc!I93</f>
        <v>534551.19274388801</v>
      </c>
      <c r="K88" s="27">
        <f>[5]t_aea_hfc!J93</f>
        <v>549075.45004678704</v>
      </c>
      <c r="L88" s="27">
        <f>[5]t_aea_hfc!K93</f>
        <v>542782.69932500599</v>
      </c>
      <c r="M88" s="27">
        <f>[5]t_aea_hfc!L93</f>
        <v>532725.74971972604</v>
      </c>
      <c r="N88" s="27">
        <f>[5]t_aea_hfc!M93</f>
        <v>522349.28884960001</v>
      </c>
      <c r="O88" s="27">
        <f>[5]t_aea_hfc!N93</f>
        <v>505893.90938765003</v>
      </c>
      <c r="P88" s="27">
        <f>[5]t_aea_hfc!O93</f>
        <v>493322.891056614</v>
      </c>
      <c r="Q88" s="27">
        <f>[5]t_aea_hfc!P93</f>
        <v>479205.17956686299</v>
      </c>
    </row>
    <row r="89" spans="1:18" ht="15" customHeight="1" x14ac:dyDescent="0.3">
      <c r="A89" s="3"/>
      <c r="B89" s="45" t="s">
        <v>133</v>
      </c>
      <c r="C89" s="25">
        <f>[5]t_aea_hfc!B94</f>
        <v>179809.544005526</v>
      </c>
      <c r="D89" s="25">
        <f>[5]t_aea_hfc!C94</f>
        <v>195178.12741522101</v>
      </c>
      <c r="E89" s="25">
        <f>[5]t_aea_hfc!D94</f>
        <v>203052.143870336</v>
      </c>
      <c r="F89" s="25">
        <f>[5]t_aea_hfc!E94</f>
        <v>213059.25989002801</v>
      </c>
      <c r="G89" s="25">
        <f>[5]t_aea_hfc!F94</f>
        <v>222005.60842409299</v>
      </c>
      <c r="H89" s="25">
        <f>[5]t_aea_hfc!G94</f>
        <v>227619.989131059</v>
      </c>
      <c r="I89" s="25">
        <f>[5]t_aea_hfc!H94</f>
        <v>231614.21550631599</v>
      </c>
      <c r="J89" s="25">
        <f>[5]t_aea_hfc!I94</f>
        <v>233511.20496186899</v>
      </c>
      <c r="K89" s="25">
        <f>[5]t_aea_hfc!J94</f>
        <v>230876.74355611499</v>
      </c>
      <c r="L89" s="25">
        <f>[5]t_aea_hfc!K94</f>
        <v>213622.96805467</v>
      </c>
      <c r="M89" s="25">
        <f>[5]t_aea_hfc!L94</f>
        <v>190670.92461104301</v>
      </c>
      <c r="N89" s="25">
        <f>[5]t_aea_hfc!M94</f>
        <v>169668.37951593299</v>
      </c>
      <c r="O89" s="25">
        <f>[5]t_aea_hfc!N94</f>
        <v>149135.98316309499</v>
      </c>
      <c r="P89" s="25">
        <f>[5]t_aea_hfc!O94</f>
        <v>128284.61947448101</v>
      </c>
      <c r="Q89" s="25">
        <f>[5]t_aea_hfc!P94</f>
        <v>105473.877889467</v>
      </c>
    </row>
    <row r="90" spans="1:18" ht="15" customHeight="1" x14ac:dyDescent="0.3">
      <c r="A90" s="3"/>
      <c r="B90" s="45" t="s">
        <v>134</v>
      </c>
      <c r="C90" s="25">
        <f>[5]t_aea_hfc!B95</f>
        <v>160924.343032923</v>
      </c>
      <c r="D90" s="25">
        <f>[5]t_aea_hfc!C95</f>
        <v>185531.02303844001</v>
      </c>
      <c r="E90" s="25">
        <f>[5]t_aea_hfc!D95</f>
        <v>196863.37402265199</v>
      </c>
      <c r="F90" s="25">
        <f>[5]t_aea_hfc!E95</f>
        <v>217144.17352798299</v>
      </c>
      <c r="G90" s="25">
        <f>[5]t_aea_hfc!F95</f>
        <v>231747.61425211001</v>
      </c>
      <c r="H90" s="25">
        <f>[5]t_aea_hfc!G95</f>
        <v>243710.26149904</v>
      </c>
      <c r="I90" s="25">
        <f>[5]t_aea_hfc!H95</f>
        <v>251904.97197913399</v>
      </c>
      <c r="J90" s="25">
        <f>[5]t_aea_hfc!I95</f>
        <v>256297.673249477</v>
      </c>
      <c r="K90" s="25">
        <f>[5]t_aea_hfc!J95</f>
        <v>273399.11633943499</v>
      </c>
      <c r="L90" s="25">
        <f>[5]t_aea_hfc!K95</f>
        <v>286014.26790851902</v>
      </c>
      <c r="M90" s="25">
        <f>[5]t_aea_hfc!L95</f>
        <v>298712.37156776001</v>
      </c>
      <c r="N90" s="25">
        <f>[5]t_aea_hfc!M95</f>
        <v>309135.94155992602</v>
      </c>
      <c r="O90" s="25">
        <f>[5]t_aea_hfc!N95</f>
        <v>312988.49429260899</v>
      </c>
      <c r="P90" s="25">
        <f>[5]t_aea_hfc!O95</f>
        <v>321159.92870056699</v>
      </c>
      <c r="Q90" s="25">
        <f>[5]t_aea_hfc!P95</f>
        <v>329613.90084193001</v>
      </c>
    </row>
    <row r="91" spans="1:18" ht="15" customHeight="1" thickBot="1" x14ac:dyDescent="0.35">
      <c r="A91" s="4"/>
      <c r="B91" s="46" t="s">
        <v>135</v>
      </c>
      <c r="C91" s="25">
        <f>[5]t_aea_hfc!B96</f>
        <v>41811.965079084999</v>
      </c>
      <c r="D91" s="25">
        <f>[5]t_aea_hfc!C96</f>
        <v>42908.050179222002</v>
      </c>
      <c r="E91" s="25">
        <f>[5]t_aea_hfc!D96</f>
        <v>42379.822283121001</v>
      </c>
      <c r="F91" s="25">
        <f>[5]t_aea_hfc!E96</f>
        <v>42947.567217493997</v>
      </c>
      <c r="G91" s="25">
        <f>[5]t_aea_hfc!F96</f>
        <v>43941.569724496003</v>
      </c>
      <c r="H91" s="25">
        <f>[5]t_aea_hfc!G96</f>
        <v>44402.516587395003</v>
      </c>
      <c r="I91" s="25">
        <f>[5]t_aea_hfc!H96</f>
        <v>44866.979544312002</v>
      </c>
      <c r="J91" s="25">
        <f>[5]t_aea_hfc!I96</f>
        <v>44742.314532541997</v>
      </c>
      <c r="K91" s="25">
        <f>[5]t_aea_hfc!J96</f>
        <v>44799.590151236</v>
      </c>
      <c r="L91" s="25">
        <f>[5]t_aea_hfc!K96</f>
        <v>43145.463361818001</v>
      </c>
      <c r="M91" s="25">
        <f>[5]t_aea_hfc!L96</f>
        <v>43342.453540921997</v>
      </c>
      <c r="N91" s="25">
        <f>[5]t_aea_hfc!M96</f>
        <v>43544.967773741002</v>
      </c>
      <c r="O91" s="25">
        <f>[5]t_aea_hfc!N96</f>
        <v>43769.431931945001</v>
      </c>
      <c r="P91" s="25">
        <f>[5]t_aea_hfc!O96</f>
        <v>43878.342881566001</v>
      </c>
      <c r="Q91" s="25">
        <f>[5]t_aea_hfc!P96</f>
        <v>44117.400835466004</v>
      </c>
      <c r="R91" s="48"/>
    </row>
    <row r="92" spans="1:18" ht="15" customHeight="1" thickTop="1" thickBot="1" x14ac:dyDescent="0.35">
      <c r="A92" s="9" t="s">
        <v>136</v>
      </c>
      <c r="B92" s="9"/>
      <c r="C92" s="28">
        <f>[5]t_aea_hfc!B97</f>
        <v>2833059.59387478</v>
      </c>
      <c r="D92" s="28">
        <f>[5]t_aea_hfc!C97</f>
        <v>2730187.8526846501</v>
      </c>
      <c r="E92" s="28">
        <f>[5]t_aea_hfc!D97</f>
        <v>3012492.5368657499</v>
      </c>
      <c r="F92" s="28">
        <f>[5]t_aea_hfc!E97</f>
        <v>3365007.6271437202</v>
      </c>
      <c r="G92" s="28">
        <f>[5]t_aea_hfc!F97</f>
        <v>3381861.60641495</v>
      </c>
      <c r="H92" s="28">
        <f>[5]t_aea_hfc!G97</f>
        <v>3442309.0435718698</v>
      </c>
      <c r="I92" s="28">
        <f>[5]t_aea_hfc!H97</f>
        <v>3675355.5766128702</v>
      </c>
      <c r="J92" s="28">
        <f>[5]t_aea_hfc!I97</f>
        <v>3782394.7818450201</v>
      </c>
      <c r="K92" s="28">
        <f>[5]t_aea_hfc!J97</f>
        <v>3760549.2278481601</v>
      </c>
      <c r="L92" s="28">
        <f>[5]t_aea_hfc!K97</f>
        <v>4057521.6287231902</v>
      </c>
      <c r="M92" s="28">
        <f>[5]t_aea_hfc!L97</f>
        <v>4195918.0146212298</v>
      </c>
      <c r="N92" s="28">
        <f>[5]t_aea_hfc!M97</f>
        <v>3698037.39785991</v>
      </c>
      <c r="O92" s="28">
        <f>[5]t_aea_hfc!N97</f>
        <v>3099943.39731905</v>
      </c>
      <c r="P92" s="28">
        <f>[5]t_aea_hfc!O97</f>
        <v>2387263.3058144599</v>
      </c>
      <c r="Q92" s="28">
        <f>[5]t_aea_hfc!P97</f>
        <v>2213363.6695860899</v>
      </c>
      <c r="R92" s="48"/>
    </row>
    <row r="93" spans="1:18" ht="15" customHeight="1" thickTop="1" x14ac:dyDescent="0.3">
      <c r="A93" s="3"/>
      <c r="B93" s="11" t="s">
        <v>137</v>
      </c>
      <c r="C93" s="25">
        <f>[5]t_aea_hfc!B98</f>
        <v>0</v>
      </c>
      <c r="D93" s="25">
        <f>[5]t_aea_hfc!C98</f>
        <v>0</v>
      </c>
      <c r="E93" s="25">
        <f>[5]t_aea_hfc!D98</f>
        <v>0</v>
      </c>
      <c r="F93" s="25">
        <f>[5]t_aea_hfc!E98</f>
        <v>0</v>
      </c>
      <c r="G93" s="25">
        <f>[5]t_aea_hfc!F98</f>
        <v>0</v>
      </c>
      <c r="H93" s="25">
        <f>[5]t_aea_hfc!G98</f>
        <v>0</v>
      </c>
      <c r="I93" s="25">
        <f>[5]t_aea_hfc!H98</f>
        <v>0</v>
      </c>
      <c r="J93" s="25">
        <f>[5]t_aea_hfc!I98</f>
        <v>0</v>
      </c>
      <c r="K93" s="25">
        <f>[5]t_aea_hfc!J98</f>
        <v>0</v>
      </c>
      <c r="L93" s="25">
        <f>[5]t_aea_hfc!K98</f>
        <v>0</v>
      </c>
      <c r="M93" s="25">
        <f>[5]t_aea_hfc!L98</f>
        <v>0</v>
      </c>
      <c r="N93" s="25">
        <f>[5]t_aea_hfc!M98</f>
        <v>0</v>
      </c>
      <c r="O93" s="25">
        <f>[5]t_aea_hfc!N98</f>
        <v>0</v>
      </c>
      <c r="P93" s="25">
        <f>[5]t_aea_hfc!O98</f>
        <v>0</v>
      </c>
      <c r="Q93" s="25">
        <f>[5]t_aea_hfc!P98</f>
        <v>0</v>
      </c>
    </row>
    <row r="94" spans="1:18" ht="15" customHeight="1" x14ac:dyDescent="0.3">
      <c r="A94" s="16" t="s">
        <v>138</v>
      </c>
      <c r="B94" s="1" t="s">
        <v>139</v>
      </c>
      <c r="C94" s="25">
        <f>[5]t_aea_hfc!B99</f>
        <v>0</v>
      </c>
      <c r="D94" s="25">
        <f>[5]t_aea_hfc!C99</f>
        <v>0</v>
      </c>
      <c r="E94" s="25">
        <f>[5]t_aea_hfc!D99</f>
        <v>0</v>
      </c>
      <c r="F94" s="25">
        <f>[5]t_aea_hfc!E99</f>
        <v>0</v>
      </c>
      <c r="G94" s="25">
        <f>[5]t_aea_hfc!F99</f>
        <v>0</v>
      </c>
      <c r="H94" s="25">
        <f>[5]t_aea_hfc!G99</f>
        <v>0</v>
      </c>
      <c r="I94" s="25">
        <f>[5]t_aea_hfc!H99</f>
        <v>0</v>
      </c>
      <c r="J94" s="25">
        <f>[5]t_aea_hfc!I99</f>
        <v>0</v>
      </c>
      <c r="K94" s="25">
        <f>[5]t_aea_hfc!J99</f>
        <v>0</v>
      </c>
      <c r="L94" s="25">
        <f>[5]t_aea_hfc!K99</f>
        <v>0</v>
      </c>
      <c r="M94" s="25">
        <f>[5]t_aea_hfc!L99</f>
        <v>0</v>
      </c>
      <c r="N94" s="25">
        <f>[5]t_aea_hfc!M99</f>
        <v>0</v>
      </c>
      <c r="O94" s="25">
        <f>[5]t_aea_hfc!N99</f>
        <v>0</v>
      </c>
      <c r="P94" s="25">
        <f>[5]t_aea_hfc!O99</f>
        <v>0</v>
      </c>
      <c r="Q94" s="25">
        <f>[5]t_aea_hfc!P99</f>
        <v>0</v>
      </c>
    </row>
    <row r="95" spans="1:18" ht="15" customHeight="1" x14ac:dyDescent="0.3">
      <c r="A95" s="16" t="s">
        <v>138</v>
      </c>
      <c r="B95" s="1" t="s">
        <v>140</v>
      </c>
      <c r="C95" s="25">
        <f>[5]t_aea_hfc!B100</f>
        <v>0</v>
      </c>
      <c r="D95" s="25">
        <f>[5]t_aea_hfc!C100</f>
        <v>0</v>
      </c>
      <c r="E95" s="25">
        <f>[5]t_aea_hfc!D100</f>
        <v>0</v>
      </c>
      <c r="F95" s="25">
        <f>[5]t_aea_hfc!E100</f>
        <v>0</v>
      </c>
      <c r="G95" s="25">
        <f>[5]t_aea_hfc!F100</f>
        <v>0</v>
      </c>
      <c r="H95" s="25">
        <f>[5]t_aea_hfc!G100</f>
        <v>0</v>
      </c>
      <c r="I95" s="25">
        <f>[5]t_aea_hfc!H100</f>
        <v>0</v>
      </c>
      <c r="J95" s="25">
        <f>[5]t_aea_hfc!I100</f>
        <v>0</v>
      </c>
      <c r="K95" s="25">
        <f>[5]t_aea_hfc!J100</f>
        <v>0</v>
      </c>
      <c r="L95" s="25">
        <f>[5]t_aea_hfc!K100</f>
        <v>0</v>
      </c>
      <c r="M95" s="25">
        <f>[5]t_aea_hfc!L100</f>
        <v>0</v>
      </c>
      <c r="N95" s="25">
        <f>[5]t_aea_hfc!M100</f>
        <v>0</v>
      </c>
      <c r="O95" s="25">
        <f>[5]t_aea_hfc!N100</f>
        <v>0</v>
      </c>
      <c r="P95" s="25">
        <f>[5]t_aea_hfc!O100</f>
        <v>0</v>
      </c>
      <c r="Q95" s="25">
        <f>[5]t_aea_hfc!P100</f>
        <v>0</v>
      </c>
    </row>
    <row r="96" spans="1:18" ht="15" customHeight="1" x14ac:dyDescent="0.3">
      <c r="A96" s="16" t="s">
        <v>138</v>
      </c>
      <c r="B96" s="1" t="s">
        <v>141</v>
      </c>
      <c r="C96" s="25">
        <f>[5]t_aea_hfc!B101</f>
        <v>0</v>
      </c>
      <c r="D96" s="25">
        <f>[5]t_aea_hfc!C101</f>
        <v>0</v>
      </c>
      <c r="E96" s="25">
        <f>[5]t_aea_hfc!D101</f>
        <v>0</v>
      </c>
      <c r="F96" s="25">
        <f>[5]t_aea_hfc!E101</f>
        <v>0</v>
      </c>
      <c r="G96" s="25">
        <f>[5]t_aea_hfc!F101</f>
        <v>0</v>
      </c>
      <c r="H96" s="25">
        <f>[5]t_aea_hfc!G101</f>
        <v>0</v>
      </c>
      <c r="I96" s="25">
        <f>[5]t_aea_hfc!H101</f>
        <v>0</v>
      </c>
      <c r="J96" s="25">
        <f>[5]t_aea_hfc!I101</f>
        <v>0</v>
      </c>
      <c r="K96" s="25">
        <f>[5]t_aea_hfc!J101</f>
        <v>0</v>
      </c>
      <c r="L96" s="25">
        <f>[5]t_aea_hfc!K101</f>
        <v>0</v>
      </c>
      <c r="M96" s="25">
        <f>[5]t_aea_hfc!L101</f>
        <v>0</v>
      </c>
      <c r="N96" s="25">
        <f>[5]t_aea_hfc!M101</f>
        <v>0</v>
      </c>
      <c r="O96" s="25">
        <f>[5]t_aea_hfc!N101</f>
        <v>0</v>
      </c>
      <c r="P96" s="25">
        <f>[5]t_aea_hfc!O101</f>
        <v>0</v>
      </c>
      <c r="Q96" s="25">
        <f>[5]t_aea_hfc!P101</f>
        <v>0</v>
      </c>
    </row>
    <row r="97" spans="1:17" ht="15" customHeight="1" x14ac:dyDescent="0.3">
      <c r="A97" s="16" t="s">
        <v>138</v>
      </c>
      <c r="B97" s="1" t="s">
        <v>142</v>
      </c>
      <c r="C97" s="25">
        <f>[5]t_aea_hfc!B102</f>
        <v>0</v>
      </c>
      <c r="D97" s="25">
        <f>[5]t_aea_hfc!C102</f>
        <v>0</v>
      </c>
      <c r="E97" s="25">
        <f>[5]t_aea_hfc!D102</f>
        <v>0</v>
      </c>
      <c r="F97" s="25">
        <f>[5]t_aea_hfc!E102</f>
        <v>0</v>
      </c>
      <c r="G97" s="25">
        <f>[5]t_aea_hfc!F102</f>
        <v>0</v>
      </c>
      <c r="H97" s="25">
        <f>[5]t_aea_hfc!G102</f>
        <v>0</v>
      </c>
      <c r="I97" s="25">
        <f>[5]t_aea_hfc!H102</f>
        <v>0</v>
      </c>
      <c r="J97" s="25">
        <f>[5]t_aea_hfc!I102</f>
        <v>0</v>
      </c>
      <c r="K97" s="25">
        <f>[5]t_aea_hfc!J102</f>
        <v>0</v>
      </c>
      <c r="L97" s="25">
        <f>[5]t_aea_hfc!K102</f>
        <v>0</v>
      </c>
      <c r="M97" s="25">
        <f>[5]t_aea_hfc!L102</f>
        <v>0</v>
      </c>
      <c r="N97" s="25">
        <f>[5]t_aea_hfc!M102</f>
        <v>0</v>
      </c>
      <c r="O97" s="25">
        <f>[5]t_aea_hfc!N102</f>
        <v>0</v>
      </c>
      <c r="P97" s="25">
        <f>[5]t_aea_hfc!O102</f>
        <v>0</v>
      </c>
      <c r="Q97" s="25">
        <f>[5]t_aea_hfc!P102</f>
        <v>0</v>
      </c>
    </row>
    <row r="98" spans="1:17" ht="15" customHeight="1" x14ac:dyDescent="0.3">
      <c r="A98" s="17"/>
      <c r="B98" s="11" t="s">
        <v>143</v>
      </c>
      <c r="C98" s="25">
        <f>[5]t_aea_hfc!B103</f>
        <v>0</v>
      </c>
      <c r="D98" s="25">
        <f>[5]t_aea_hfc!C103</f>
        <v>0</v>
      </c>
      <c r="E98" s="25">
        <f>[5]t_aea_hfc!D103</f>
        <v>0</v>
      </c>
      <c r="F98" s="25">
        <f>[5]t_aea_hfc!E103</f>
        <v>0</v>
      </c>
      <c r="G98" s="25">
        <f>[5]t_aea_hfc!F103</f>
        <v>0</v>
      </c>
      <c r="H98" s="25">
        <f>[5]t_aea_hfc!G103</f>
        <v>0</v>
      </c>
      <c r="I98" s="25">
        <f>[5]t_aea_hfc!H103</f>
        <v>0</v>
      </c>
      <c r="J98" s="25">
        <f>[5]t_aea_hfc!I103</f>
        <v>0</v>
      </c>
      <c r="K98" s="25">
        <f>[5]t_aea_hfc!J103</f>
        <v>0</v>
      </c>
      <c r="L98" s="25">
        <f>[5]t_aea_hfc!K103</f>
        <v>0</v>
      </c>
      <c r="M98" s="25">
        <f>[5]t_aea_hfc!L103</f>
        <v>0</v>
      </c>
      <c r="N98" s="25">
        <f>[5]t_aea_hfc!M103</f>
        <v>0</v>
      </c>
      <c r="O98" s="25">
        <f>[5]t_aea_hfc!N103</f>
        <v>0</v>
      </c>
      <c r="P98" s="25">
        <f>[5]t_aea_hfc!O103</f>
        <v>0</v>
      </c>
      <c r="Q98" s="25">
        <f>[5]t_aea_hfc!P103</f>
        <v>0</v>
      </c>
    </row>
    <row r="99" spans="1:17" ht="15" customHeight="1" x14ac:dyDescent="0.3">
      <c r="A99" s="16" t="s">
        <v>144</v>
      </c>
      <c r="B99" s="1" t="s">
        <v>140</v>
      </c>
      <c r="C99" s="25">
        <f>[5]t_aea_hfc!B104</f>
        <v>0</v>
      </c>
      <c r="D99" s="25">
        <f>[5]t_aea_hfc!C104</f>
        <v>0</v>
      </c>
      <c r="E99" s="25">
        <f>[5]t_aea_hfc!D104</f>
        <v>0</v>
      </c>
      <c r="F99" s="25">
        <f>[5]t_aea_hfc!E104</f>
        <v>0</v>
      </c>
      <c r="G99" s="25">
        <f>[5]t_aea_hfc!F104</f>
        <v>0</v>
      </c>
      <c r="H99" s="25">
        <f>[5]t_aea_hfc!G104</f>
        <v>0</v>
      </c>
      <c r="I99" s="25">
        <f>[5]t_aea_hfc!H104</f>
        <v>0</v>
      </c>
      <c r="J99" s="25">
        <f>[5]t_aea_hfc!I104</f>
        <v>0</v>
      </c>
      <c r="K99" s="25">
        <f>[5]t_aea_hfc!J104</f>
        <v>0</v>
      </c>
      <c r="L99" s="25">
        <f>[5]t_aea_hfc!K104</f>
        <v>0</v>
      </c>
      <c r="M99" s="25">
        <f>[5]t_aea_hfc!L104</f>
        <v>0</v>
      </c>
      <c r="N99" s="25">
        <f>[5]t_aea_hfc!M104</f>
        <v>0</v>
      </c>
      <c r="O99" s="25">
        <f>[5]t_aea_hfc!N104</f>
        <v>0</v>
      </c>
      <c r="P99" s="25">
        <f>[5]t_aea_hfc!O104</f>
        <v>0</v>
      </c>
      <c r="Q99" s="25">
        <f>[5]t_aea_hfc!P104</f>
        <v>0</v>
      </c>
    </row>
    <row r="100" spans="1:17" ht="15" customHeight="1" x14ac:dyDescent="0.3">
      <c r="A100" s="16" t="s">
        <v>144</v>
      </c>
      <c r="B100" s="1" t="s">
        <v>141</v>
      </c>
      <c r="C100" s="25">
        <f>[5]t_aea_hfc!B105</f>
        <v>0</v>
      </c>
      <c r="D100" s="25">
        <f>[5]t_aea_hfc!C105</f>
        <v>0</v>
      </c>
      <c r="E100" s="25">
        <f>[5]t_aea_hfc!D105</f>
        <v>0</v>
      </c>
      <c r="F100" s="25">
        <f>[5]t_aea_hfc!E105</f>
        <v>0</v>
      </c>
      <c r="G100" s="25">
        <f>[5]t_aea_hfc!F105</f>
        <v>0</v>
      </c>
      <c r="H100" s="25">
        <f>[5]t_aea_hfc!G105</f>
        <v>0</v>
      </c>
      <c r="I100" s="25">
        <f>[5]t_aea_hfc!H105</f>
        <v>0</v>
      </c>
      <c r="J100" s="25">
        <f>[5]t_aea_hfc!I105</f>
        <v>0</v>
      </c>
      <c r="K100" s="25">
        <f>[5]t_aea_hfc!J105</f>
        <v>0</v>
      </c>
      <c r="L100" s="25">
        <f>[5]t_aea_hfc!K105</f>
        <v>0</v>
      </c>
      <c r="M100" s="25">
        <f>[5]t_aea_hfc!L105</f>
        <v>0</v>
      </c>
      <c r="N100" s="25">
        <f>[5]t_aea_hfc!M105</f>
        <v>0</v>
      </c>
      <c r="O100" s="25">
        <f>[5]t_aea_hfc!N105</f>
        <v>0</v>
      </c>
      <c r="P100" s="25">
        <f>[5]t_aea_hfc!O105</f>
        <v>0</v>
      </c>
      <c r="Q100" s="25">
        <f>[5]t_aea_hfc!P105</f>
        <v>0</v>
      </c>
    </row>
    <row r="101" spans="1:17" ht="15" customHeight="1" x14ac:dyDescent="0.3">
      <c r="A101" s="16" t="s">
        <v>144</v>
      </c>
      <c r="B101" s="1" t="s">
        <v>142</v>
      </c>
      <c r="C101" s="25">
        <f>[5]t_aea_hfc!B106</f>
        <v>0</v>
      </c>
      <c r="D101" s="25">
        <f>[5]t_aea_hfc!C106</f>
        <v>0</v>
      </c>
      <c r="E101" s="25">
        <f>[5]t_aea_hfc!D106</f>
        <v>0</v>
      </c>
      <c r="F101" s="25">
        <f>[5]t_aea_hfc!E106</f>
        <v>0</v>
      </c>
      <c r="G101" s="25">
        <f>[5]t_aea_hfc!F106</f>
        <v>0</v>
      </c>
      <c r="H101" s="25">
        <f>[5]t_aea_hfc!G106</f>
        <v>0</v>
      </c>
      <c r="I101" s="25">
        <f>[5]t_aea_hfc!H106</f>
        <v>0</v>
      </c>
      <c r="J101" s="25">
        <f>[5]t_aea_hfc!I106</f>
        <v>0</v>
      </c>
      <c r="K101" s="25">
        <f>[5]t_aea_hfc!J106</f>
        <v>0</v>
      </c>
      <c r="L101" s="25">
        <f>[5]t_aea_hfc!K106</f>
        <v>0</v>
      </c>
      <c r="M101" s="25">
        <f>[5]t_aea_hfc!L106</f>
        <v>0</v>
      </c>
      <c r="N101" s="25">
        <f>[5]t_aea_hfc!M106</f>
        <v>0</v>
      </c>
      <c r="O101" s="25">
        <f>[5]t_aea_hfc!N106</f>
        <v>0</v>
      </c>
      <c r="P101" s="25">
        <f>[5]t_aea_hfc!O106</f>
        <v>0</v>
      </c>
      <c r="Q101" s="25">
        <f>[5]t_aea_hfc!P106</f>
        <v>0</v>
      </c>
    </row>
    <row r="102" spans="1:17" x14ac:dyDescent="0.3">
      <c r="A102" s="49" t="s">
        <v>221</v>
      </c>
      <c r="B102" s="49"/>
      <c r="C102" s="29">
        <f>[5]t_aea_hfc!B107</f>
        <v>1.6689499999999999E-4</v>
      </c>
      <c r="D102" s="29">
        <f>[5]t_aea_hfc!C107</f>
        <v>-2.62136E-4</v>
      </c>
      <c r="E102" s="29">
        <f>[5]t_aea_hfc!D107</f>
        <v>-1.616E-4</v>
      </c>
      <c r="F102" s="29">
        <f>[5]t_aea_hfc!E107</f>
        <v>-3.2612199999999998E-4</v>
      </c>
      <c r="G102" s="29">
        <f>[5]t_aea_hfc!F107</f>
        <v>3.43297E-4</v>
      </c>
      <c r="H102" s="29">
        <f>[5]t_aea_hfc!G107</f>
        <v>-8.4177899999999996E-4</v>
      </c>
      <c r="I102" s="29">
        <f>[5]t_aea_hfc!H107</f>
        <v>4.3270599999999999E-4</v>
      </c>
      <c r="J102" s="29">
        <f>[5]t_aea_hfc!I107</f>
        <v>1.6571000000000001E-5</v>
      </c>
      <c r="K102" s="29">
        <f>[5]t_aea_hfc!J107</f>
        <v>0.139361705</v>
      </c>
      <c r="L102" s="29">
        <f>[5]t_aea_hfc!K107</f>
        <v>0.30727898999999997</v>
      </c>
      <c r="M102" s="29">
        <f>[5]t_aea_hfc!L107</f>
        <v>0.34951917700000001</v>
      </c>
      <c r="N102" s="29">
        <f>[5]t_aea_hfc!M107</f>
        <v>0.10727674600000001</v>
      </c>
      <c r="O102" s="29">
        <f>[5]t_aea_hfc!N107</f>
        <v>9.3498704000000002E-2</v>
      </c>
      <c r="P102" s="29">
        <f>[5]t_aea_hfc!O107</f>
        <v>7.9048304E-2</v>
      </c>
      <c r="Q102" s="29">
        <f>[5]t_aea_hfc!P107</f>
        <v>1300.0642438699999</v>
      </c>
    </row>
    <row r="103" spans="1:17" ht="15" customHeight="1" thickBot="1" x14ac:dyDescent="0.35">
      <c r="A103" s="20" t="s">
        <v>145</v>
      </c>
      <c r="B103" s="20"/>
      <c r="C103" s="30">
        <f>[5]t_aea_hfc!B108</f>
        <v>2833059.59404168</v>
      </c>
      <c r="D103" s="30">
        <f>[5]t_aea_hfc!C108</f>
        <v>2730187.8524225201</v>
      </c>
      <c r="E103" s="30">
        <f>[5]t_aea_hfc!D108</f>
        <v>3012492.53670415</v>
      </c>
      <c r="F103" s="30">
        <f>[5]t_aea_hfc!E108</f>
        <v>3365007.6268175999</v>
      </c>
      <c r="G103" s="30">
        <f>[5]t_aea_hfc!F108</f>
        <v>3381861.6067582499</v>
      </c>
      <c r="H103" s="30">
        <f>[5]t_aea_hfc!G108</f>
        <v>3442309.0427301</v>
      </c>
      <c r="I103" s="30">
        <f>[5]t_aea_hfc!H108</f>
        <v>3675355.5770455799</v>
      </c>
      <c r="J103" s="30">
        <f>[5]t_aea_hfc!I108</f>
        <v>3782394.7818615902</v>
      </c>
      <c r="K103" s="30">
        <f>[5]t_aea_hfc!J108</f>
        <v>3760549.3672098699</v>
      </c>
      <c r="L103" s="30">
        <f>[5]t_aea_hfc!K108</f>
        <v>4057521.93600218</v>
      </c>
      <c r="M103" s="30">
        <f>[5]t_aea_hfc!L108</f>
        <v>4195918.36414041</v>
      </c>
      <c r="N103" s="30">
        <f>[5]t_aea_hfc!M108</f>
        <v>3698037.5051366598</v>
      </c>
      <c r="O103" s="30">
        <f>[5]t_aea_hfc!N108</f>
        <v>3099943.4908177601</v>
      </c>
      <c r="P103" s="30">
        <f>[5]t_aea_hfc!O108</f>
        <v>2387263.3848627699</v>
      </c>
      <c r="Q103" s="30">
        <f>[5]t_aea_hfc!P108</f>
        <v>2214663.7338299602</v>
      </c>
    </row>
    <row r="104" spans="1:17" ht="15" thickTop="1" x14ac:dyDescent="0.3">
      <c r="A104" s="10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</row>
  </sheetData>
  <mergeCells count="1">
    <mergeCell ref="A102:B102"/>
  </mergeCells>
  <pageMargins left="0.7" right="0.7" top="0.75" bottom="0.75" header="0.3" footer="0.3"/>
  <pageSetup paperSize="9" scale="24" fitToHeight="0" orientation="landscape" verticalDpi="599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2">
    <pageSetUpPr fitToPage="1"/>
  </sheetPr>
  <dimension ref="A1:Q104"/>
  <sheetViews>
    <sheetView workbookViewId="0">
      <pane xSplit="2" ySplit="1" topLeftCell="C2" activePane="bottomRight" state="frozen"/>
      <selection activeCell="C2" sqref="C2"/>
      <selection pane="topRight" activeCell="C2" sqref="C2"/>
      <selection pane="bottomLeft" activeCell="C2" sqref="C2"/>
      <selection pane="bottomRight" activeCell="R7" sqref="R7"/>
    </sheetView>
  </sheetViews>
  <sheetFormatPr defaultColWidth="8.88671875" defaultRowHeight="14.4" x14ac:dyDescent="0.3"/>
  <cols>
    <col min="1" max="1" width="9.88671875" style="15" customWidth="1"/>
    <col min="2" max="2" width="80.6640625" style="15" customWidth="1"/>
    <col min="3" max="17" width="10.6640625" style="15" customWidth="1"/>
  </cols>
  <sheetData>
    <row r="1" spans="1:17" s="12" customFormat="1" ht="33" customHeight="1" thickTop="1" thickBot="1" x14ac:dyDescent="0.35">
      <c r="A1" s="12" t="s">
        <v>199</v>
      </c>
      <c r="C1" s="12">
        <v>2008</v>
      </c>
      <c r="D1" s="12">
        <v>2009</v>
      </c>
      <c r="E1" s="12">
        <v>2010</v>
      </c>
      <c r="F1" s="12">
        <v>2011</v>
      </c>
      <c r="G1" s="12">
        <v>2012</v>
      </c>
      <c r="H1" s="12">
        <v>2013</v>
      </c>
      <c r="I1" s="12">
        <v>2014</v>
      </c>
      <c r="J1" s="12">
        <v>2015</v>
      </c>
      <c r="K1" s="12">
        <v>2016</v>
      </c>
      <c r="L1" s="12">
        <v>2017</v>
      </c>
      <c r="M1" s="12">
        <v>2018</v>
      </c>
      <c r="N1" s="12">
        <v>2019</v>
      </c>
      <c r="O1" s="12">
        <v>2020</v>
      </c>
      <c r="P1" s="12">
        <v>2021</v>
      </c>
      <c r="Q1" s="12">
        <v>2022</v>
      </c>
    </row>
    <row r="2" spans="1:17" s="18" customFormat="1" ht="15" customHeight="1" thickTop="1" x14ac:dyDescent="0.3">
      <c r="A2" s="5" t="s">
        <v>195</v>
      </c>
      <c r="C2" s="35">
        <f>[6]t_aea_pfc!B7</f>
        <v>554348.47618645104</v>
      </c>
      <c r="D2" s="35">
        <f>[6]t_aea_pfc!C7</f>
        <v>446736.15625349898</v>
      </c>
      <c r="E2" s="35">
        <f>[6]t_aea_pfc!D7</f>
        <v>95595.136886086999</v>
      </c>
      <c r="F2" s="35">
        <f>[6]t_aea_pfc!E7</f>
        <v>151495.606613134</v>
      </c>
      <c r="G2" s="35">
        <f>[6]t_aea_pfc!F7</f>
        <v>115155.204125139</v>
      </c>
      <c r="H2" s="35">
        <f>[6]t_aea_pfc!G7</f>
        <v>128277.55498581901</v>
      </c>
      <c r="I2" s="35">
        <f>[6]t_aea_pfc!H7</f>
        <v>126155.070906901</v>
      </c>
      <c r="J2" s="35">
        <f>[6]t_aea_pfc!I7</f>
        <v>137543.04256974699</v>
      </c>
      <c r="K2" s="35">
        <f>[6]t_aea_pfc!J7</f>
        <v>388435.98678312398</v>
      </c>
      <c r="L2" s="35">
        <f>[6]t_aea_pfc!K7</f>
        <v>169607.23992528001</v>
      </c>
      <c r="M2" s="35">
        <f>[6]t_aea_pfc!L7</f>
        <v>121192.062051441</v>
      </c>
      <c r="N2" s="35">
        <f>[6]t_aea_pfc!M7</f>
        <v>139085.528166423</v>
      </c>
      <c r="O2" s="35">
        <f>[6]t_aea_pfc!N7</f>
        <v>184803.34265043199</v>
      </c>
      <c r="P2" s="35">
        <f>[6]t_aea_pfc!O7</f>
        <v>182000.31504134601</v>
      </c>
      <c r="Q2" s="35">
        <f>[6]t_aea_pfc!P7</f>
        <v>107616.40284895401</v>
      </c>
    </row>
    <row r="3" spans="1:17" s="18" customFormat="1" ht="15" customHeight="1" x14ac:dyDescent="0.3">
      <c r="A3" s="6" t="s">
        <v>0</v>
      </c>
      <c r="B3" s="6"/>
      <c r="C3" s="36">
        <f>[6]t_aea_pfc!B8</f>
        <v>47.145190564000004</v>
      </c>
      <c r="D3" s="36">
        <f>[6]t_aea_pfc!C8</f>
        <v>41.798724092</v>
      </c>
      <c r="E3" s="36">
        <f>[6]t_aea_pfc!D8</f>
        <v>36.707977851000003</v>
      </c>
      <c r="F3" s="36">
        <f>[6]t_aea_pfc!E8</f>
        <v>19.080954083000002</v>
      </c>
      <c r="G3" s="36">
        <f>[6]t_aea_pfc!F8</f>
        <v>9.6774501970000006</v>
      </c>
      <c r="H3" s="36">
        <f>[6]t_aea_pfc!G8</f>
        <v>5.9235030420000001</v>
      </c>
      <c r="I3" s="36">
        <f>[6]t_aea_pfc!H8</f>
        <v>0</v>
      </c>
      <c r="J3" s="36">
        <f>[6]t_aea_pfc!I8</f>
        <v>0</v>
      </c>
      <c r="K3" s="36">
        <f>[6]t_aea_pfc!J8</f>
        <v>0</v>
      </c>
      <c r="L3" s="36">
        <f>[6]t_aea_pfc!K8</f>
        <v>0.11537646999999999</v>
      </c>
      <c r="M3" s="36">
        <f>[6]t_aea_pfc!L8</f>
        <v>0.12081722</v>
      </c>
      <c r="N3" s="36">
        <f>[6]t_aea_pfc!M8</f>
        <v>0.46084995200000001</v>
      </c>
      <c r="O3" s="36">
        <f>[6]t_aea_pfc!N8</f>
        <v>0.57494996099999995</v>
      </c>
      <c r="P3" s="36">
        <f>[6]t_aea_pfc!O8</f>
        <v>0.51206035500000002</v>
      </c>
      <c r="Q3" s="36">
        <f>[6]t_aea_pfc!P8</f>
        <v>0</v>
      </c>
    </row>
    <row r="4" spans="1:17" s="18" customFormat="1" ht="15" customHeight="1" x14ac:dyDescent="0.3">
      <c r="A4" s="6" t="s">
        <v>1</v>
      </c>
      <c r="B4" s="6" t="s">
        <v>2</v>
      </c>
      <c r="C4" s="37">
        <f>[6]t_aea_pfc!B9</f>
        <v>38.613321196999998</v>
      </c>
      <c r="D4" s="37">
        <f>[6]t_aea_pfc!C9</f>
        <v>33.712553989</v>
      </c>
      <c r="E4" s="37">
        <f>[6]t_aea_pfc!D9</f>
        <v>29.712958134000001</v>
      </c>
      <c r="F4" s="37">
        <f>[6]t_aea_pfc!E9</f>
        <v>15.897668254999999</v>
      </c>
      <c r="G4" s="37">
        <f>[6]t_aea_pfc!F9</f>
        <v>8.0714992779999992</v>
      </c>
      <c r="H4" s="37">
        <f>[6]t_aea_pfc!G9</f>
        <v>4.9996835150000001</v>
      </c>
      <c r="I4" s="37">
        <f>[6]t_aea_pfc!H9</f>
        <v>0</v>
      </c>
      <c r="J4" s="37">
        <f>[6]t_aea_pfc!I9</f>
        <v>0</v>
      </c>
      <c r="K4" s="37">
        <f>[6]t_aea_pfc!J9</f>
        <v>0</v>
      </c>
      <c r="L4" s="37">
        <f>[6]t_aea_pfc!K9</f>
        <v>0.10086398000000001</v>
      </c>
      <c r="M4" s="37">
        <f>[6]t_aea_pfc!L9</f>
        <v>0.112680957</v>
      </c>
      <c r="N4" s="37">
        <f>[6]t_aea_pfc!M9</f>
        <v>0.429766494</v>
      </c>
      <c r="O4" s="37">
        <f>[6]t_aea_pfc!N9</f>
        <v>0.53597421999999995</v>
      </c>
      <c r="P4" s="37">
        <f>[6]t_aea_pfc!O9</f>
        <v>0.47720004799999999</v>
      </c>
      <c r="Q4" s="37">
        <f>[6]t_aea_pfc!P9</f>
        <v>0</v>
      </c>
    </row>
    <row r="5" spans="1:17" s="18" customFormat="1" ht="15" customHeight="1" x14ac:dyDescent="0.3">
      <c r="A5" s="6" t="s">
        <v>3</v>
      </c>
      <c r="B5" s="6" t="s">
        <v>4</v>
      </c>
      <c r="C5" s="37">
        <f>[6]t_aea_pfc!B10</f>
        <v>0</v>
      </c>
      <c r="D5" s="37">
        <f>[6]t_aea_pfc!C10</f>
        <v>0</v>
      </c>
      <c r="E5" s="37">
        <f>[6]t_aea_pfc!D10</f>
        <v>0</v>
      </c>
      <c r="F5" s="37">
        <f>[6]t_aea_pfc!E10</f>
        <v>0</v>
      </c>
      <c r="G5" s="37">
        <f>[6]t_aea_pfc!F10</f>
        <v>0</v>
      </c>
      <c r="H5" s="37">
        <f>[6]t_aea_pfc!G10</f>
        <v>0</v>
      </c>
      <c r="I5" s="37">
        <f>[6]t_aea_pfc!H10</f>
        <v>0</v>
      </c>
      <c r="J5" s="37">
        <f>[6]t_aea_pfc!I10</f>
        <v>0</v>
      </c>
      <c r="K5" s="37">
        <f>[6]t_aea_pfc!J10</f>
        <v>0</v>
      </c>
      <c r="L5" s="37">
        <f>[6]t_aea_pfc!K10</f>
        <v>1.0425143E-2</v>
      </c>
      <c r="M5" s="37">
        <f>[6]t_aea_pfc!L10</f>
        <v>4.2752370000000003E-3</v>
      </c>
      <c r="N5" s="37">
        <f>[6]t_aea_pfc!M10</f>
        <v>1.6281581999999999E-2</v>
      </c>
      <c r="O5" s="37">
        <f>[6]t_aea_pfc!N10</f>
        <v>2.0776570000000001E-2</v>
      </c>
      <c r="P5" s="37">
        <f>[6]t_aea_pfc!O10</f>
        <v>1.8673016000000001E-2</v>
      </c>
      <c r="Q5" s="37">
        <f>[6]t_aea_pfc!P10</f>
        <v>0</v>
      </c>
    </row>
    <row r="6" spans="1:17" s="18" customFormat="1" ht="15" customHeight="1" x14ac:dyDescent="0.3">
      <c r="A6" s="6" t="s">
        <v>5</v>
      </c>
      <c r="B6" s="6" t="s">
        <v>6</v>
      </c>
      <c r="C6" s="37">
        <f>[6]t_aea_pfc!B11</f>
        <v>8.5318693670000005</v>
      </c>
      <c r="D6" s="37">
        <f>[6]t_aea_pfc!C11</f>
        <v>8.0861701040000007</v>
      </c>
      <c r="E6" s="37">
        <f>[6]t_aea_pfc!D11</f>
        <v>6.9950197169999999</v>
      </c>
      <c r="F6" s="37">
        <f>[6]t_aea_pfc!E11</f>
        <v>3.1832858279999998</v>
      </c>
      <c r="G6" s="37">
        <f>[6]t_aea_pfc!F11</f>
        <v>1.6059509190000001</v>
      </c>
      <c r="H6" s="37">
        <f>[6]t_aea_pfc!G11</f>
        <v>0.92381952700000003</v>
      </c>
      <c r="I6" s="37">
        <f>[6]t_aea_pfc!H11</f>
        <v>0</v>
      </c>
      <c r="J6" s="37">
        <f>[6]t_aea_pfc!I11</f>
        <v>0</v>
      </c>
      <c r="K6" s="37">
        <f>[6]t_aea_pfc!J11</f>
        <v>0</v>
      </c>
      <c r="L6" s="37">
        <f>[6]t_aea_pfc!K11</f>
        <v>4.0873469999999999E-3</v>
      </c>
      <c r="M6" s="37">
        <f>[6]t_aea_pfc!L11</f>
        <v>3.861026E-3</v>
      </c>
      <c r="N6" s="37">
        <f>[6]t_aea_pfc!M11</f>
        <v>1.4801876E-2</v>
      </c>
      <c r="O6" s="37">
        <f>[6]t_aea_pfc!N11</f>
        <v>1.8199171E-2</v>
      </c>
      <c r="P6" s="37">
        <f>[6]t_aea_pfc!O11</f>
        <v>1.618729E-2</v>
      </c>
      <c r="Q6" s="37">
        <f>[6]t_aea_pfc!P11</f>
        <v>0</v>
      </c>
    </row>
    <row r="7" spans="1:17" s="18" customFormat="1" ht="15" customHeight="1" x14ac:dyDescent="0.3">
      <c r="A7" s="6" t="s">
        <v>7</v>
      </c>
      <c r="B7" s="6" t="s">
        <v>147</v>
      </c>
      <c r="C7" s="37">
        <f>[6]t_aea_pfc!B12</f>
        <v>0.55455220299999997</v>
      </c>
      <c r="D7" s="37">
        <f>[6]t_aea_pfc!C12</f>
        <v>0.52543021700000003</v>
      </c>
      <c r="E7" s="37">
        <f>[6]t_aea_pfc!D12</f>
        <v>0.46045788300000001</v>
      </c>
      <c r="F7" s="37">
        <f>[6]t_aea_pfc!E12</f>
        <v>0.239503891</v>
      </c>
      <c r="G7" s="37">
        <f>[6]t_aea_pfc!F12</f>
        <v>0.12481055000000001</v>
      </c>
      <c r="H7" s="37">
        <f>[6]t_aea_pfc!G12</f>
        <v>7.3735655999999997E-2</v>
      </c>
      <c r="I7" s="37">
        <f>[6]t_aea_pfc!H12</f>
        <v>0</v>
      </c>
      <c r="J7" s="37">
        <f>[6]t_aea_pfc!I12</f>
        <v>0</v>
      </c>
      <c r="K7" s="37">
        <f>[6]t_aea_pfc!J12</f>
        <v>0</v>
      </c>
      <c r="L7" s="37">
        <f>[6]t_aea_pfc!K12</f>
        <v>3.8E-6</v>
      </c>
      <c r="M7" s="37">
        <f>[6]t_aea_pfc!L12</f>
        <v>2.48E-6</v>
      </c>
      <c r="N7" s="37">
        <f>[6]t_aea_pfc!M12</f>
        <v>8.9779999999999994E-6</v>
      </c>
      <c r="O7" s="37">
        <f>[6]t_aea_pfc!N12</f>
        <v>1.2071E-5</v>
      </c>
      <c r="P7" s="37">
        <f>[6]t_aea_pfc!O12</f>
        <v>9.8679999999999994E-6</v>
      </c>
      <c r="Q7" s="37">
        <f>[6]t_aea_pfc!P12</f>
        <v>0</v>
      </c>
    </row>
    <row r="8" spans="1:17" s="18" customFormat="1" ht="15" customHeight="1" x14ac:dyDescent="0.3">
      <c r="A8" s="6" t="s">
        <v>8</v>
      </c>
      <c r="B8" s="6" t="s">
        <v>9</v>
      </c>
      <c r="C8" s="37">
        <f>[6]t_aea_pfc!B13</f>
        <v>553011.889814739</v>
      </c>
      <c r="D8" s="37">
        <f>[6]t_aea_pfc!C13</f>
        <v>445667.209659232</v>
      </c>
      <c r="E8" s="37">
        <f>[6]t_aea_pfc!D13</f>
        <v>90636.863382449999</v>
      </c>
      <c r="F8" s="37">
        <f>[6]t_aea_pfc!E13</f>
        <v>148666.70139530001</v>
      </c>
      <c r="G8" s="37">
        <f>[6]t_aea_pfc!F13</f>
        <v>113818.228684595</v>
      </c>
      <c r="H8" s="37">
        <f>[6]t_aea_pfc!G13</f>
        <v>125673.86162044</v>
      </c>
      <c r="I8" s="37">
        <f>[6]t_aea_pfc!H13</f>
        <v>123663.159906901</v>
      </c>
      <c r="J8" s="37">
        <f>[6]t_aea_pfc!I13</f>
        <v>137543.04256974699</v>
      </c>
      <c r="K8" s="37">
        <f>[6]t_aea_pfc!J13</f>
        <v>388435.02558312402</v>
      </c>
      <c r="L8" s="37">
        <f>[6]t_aea_pfc!K13</f>
        <v>169605.089695434</v>
      </c>
      <c r="M8" s="37">
        <f>[6]t_aea_pfc!L13</f>
        <v>121186.710537311</v>
      </c>
      <c r="N8" s="37">
        <f>[6]t_aea_pfc!M13</f>
        <v>139076.018681274</v>
      </c>
      <c r="O8" s="37">
        <f>[6]t_aea_pfc!N13</f>
        <v>184792.99919871899</v>
      </c>
      <c r="P8" s="37">
        <f>[6]t_aea_pfc!O13</f>
        <v>181881.838573246</v>
      </c>
      <c r="Q8" s="37">
        <f>[6]t_aea_pfc!P13</f>
        <v>107616.40284895401</v>
      </c>
    </row>
    <row r="9" spans="1:17" s="18" customFormat="1" ht="15" customHeight="1" x14ac:dyDescent="0.3">
      <c r="A9" s="7" t="s">
        <v>10</v>
      </c>
      <c r="B9" s="6" t="s">
        <v>11</v>
      </c>
      <c r="C9" s="37">
        <f>[6]t_aea_pfc!B14</f>
        <v>178.97822172599999</v>
      </c>
      <c r="D9" s="37">
        <f>[6]t_aea_pfc!C14</f>
        <v>155.36576234899999</v>
      </c>
      <c r="E9" s="37">
        <f>[6]t_aea_pfc!D14</f>
        <v>136.45322858099999</v>
      </c>
      <c r="F9" s="37">
        <f>[6]t_aea_pfc!E14</f>
        <v>76.041061001000003</v>
      </c>
      <c r="G9" s="37">
        <f>[6]t_aea_pfc!F14</f>
        <v>44.099127350000003</v>
      </c>
      <c r="H9" s="37">
        <f>[6]t_aea_pfc!G14</f>
        <v>32.202040701999998</v>
      </c>
      <c r="I9" s="37">
        <f>[6]t_aea_pfc!H14</f>
        <v>0</v>
      </c>
      <c r="J9" s="37">
        <f>[6]t_aea_pfc!I14</f>
        <v>0</v>
      </c>
      <c r="K9" s="37">
        <f>[6]t_aea_pfc!J14</f>
        <v>0</v>
      </c>
      <c r="L9" s="37">
        <f>[6]t_aea_pfc!K14</f>
        <v>5.0315383999999998E-2</v>
      </c>
      <c r="M9" s="37">
        <f>[6]t_aea_pfc!L14</f>
        <v>3.8206230000000001E-2</v>
      </c>
      <c r="N9" s="37">
        <f>[6]t_aea_pfc!M14</f>
        <v>0.148117368</v>
      </c>
      <c r="O9" s="37">
        <f>[6]t_aea_pfc!N14</f>
        <v>0.183415679</v>
      </c>
      <c r="P9" s="37">
        <f>[6]t_aea_pfc!O14</f>
        <v>0.162346559</v>
      </c>
      <c r="Q9" s="37">
        <f>[6]t_aea_pfc!P14</f>
        <v>0</v>
      </c>
    </row>
    <row r="10" spans="1:17" s="18" customFormat="1" ht="15" customHeight="1" x14ac:dyDescent="0.3">
      <c r="A10" s="7" t="s">
        <v>12</v>
      </c>
      <c r="B10" s="6" t="s">
        <v>13</v>
      </c>
      <c r="C10" s="37">
        <f>[6]t_aea_pfc!B15</f>
        <v>464.50447816500002</v>
      </c>
      <c r="D10" s="37">
        <f>[6]t_aea_pfc!C15</f>
        <v>234.09203663</v>
      </c>
      <c r="E10" s="37">
        <f>[6]t_aea_pfc!D15</f>
        <v>1.0775836320000001</v>
      </c>
      <c r="F10" s="37">
        <f>[6]t_aea_pfc!E15</f>
        <v>0.53432497199999995</v>
      </c>
      <c r="G10" s="37">
        <f>[6]t_aea_pfc!F15</f>
        <v>0.213658968</v>
      </c>
      <c r="H10" s="37">
        <f>[6]t_aea_pfc!G15</f>
        <v>0.19110207100000001</v>
      </c>
      <c r="I10" s="37">
        <f>[6]t_aea_pfc!H15</f>
        <v>0</v>
      </c>
      <c r="J10" s="37">
        <f>[6]t_aea_pfc!I15</f>
        <v>0</v>
      </c>
      <c r="K10" s="37">
        <f>[6]t_aea_pfc!J15</f>
        <v>0</v>
      </c>
      <c r="L10" s="37">
        <f>[6]t_aea_pfc!K15</f>
        <v>6.7100190000000002E-3</v>
      </c>
      <c r="M10" s="37">
        <f>[6]t_aea_pfc!L15</f>
        <v>5.9268619999999998E-3</v>
      </c>
      <c r="N10" s="37">
        <f>[6]t_aea_pfc!M15</f>
        <v>2.3209276000000001E-2</v>
      </c>
      <c r="O10" s="37">
        <f>[6]t_aea_pfc!N15</f>
        <v>2.9008273000000001E-2</v>
      </c>
      <c r="P10" s="37">
        <f>[6]t_aea_pfc!O15</f>
        <v>2.5381667E-2</v>
      </c>
      <c r="Q10" s="37">
        <f>[6]t_aea_pfc!P15</f>
        <v>0</v>
      </c>
    </row>
    <row r="11" spans="1:17" s="18" customFormat="1" ht="15" customHeight="1" x14ac:dyDescent="0.3">
      <c r="A11" s="7" t="s">
        <v>14</v>
      </c>
      <c r="B11" s="6"/>
      <c r="C11" s="37">
        <f>[6]t_aea_pfc!B16</f>
        <v>9.5724945940000001</v>
      </c>
      <c r="D11" s="37">
        <f>[6]t_aea_pfc!C16</f>
        <v>8.4689314319999998</v>
      </c>
      <c r="E11" s="37">
        <f>[6]t_aea_pfc!D16</f>
        <v>7.3893697960000004</v>
      </c>
      <c r="F11" s="37">
        <f>[6]t_aea_pfc!E16</f>
        <v>3.7321022140000002</v>
      </c>
      <c r="G11" s="37">
        <f>[6]t_aea_pfc!F16</f>
        <v>2.0862441330000001</v>
      </c>
      <c r="H11" s="37">
        <f>[6]t_aea_pfc!G16</f>
        <v>1.1158843009999999</v>
      </c>
      <c r="I11" s="37">
        <f>[6]t_aea_pfc!H16</f>
        <v>0</v>
      </c>
      <c r="J11" s="37">
        <f>[6]t_aea_pfc!I16</f>
        <v>0</v>
      </c>
      <c r="K11" s="37">
        <f>[6]t_aea_pfc!J16</f>
        <v>0</v>
      </c>
      <c r="L11" s="37">
        <f>[6]t_aea_pfc!K16</f>
        <v>0</v>
      </c>
      <c r="M11" s="37">
        <f>[6]t_aea_pfc!L16</f>
        <v>0</v>
      </c>
      <c r="N11" s="37">
        <f>[6]t_aea_pfc!M16</f>
        <v>0</v>
      </c>
      <c r="O11" s="37">
        <f>[6]t_aea_pfc!N16</f>
        <v>0</v>
      </c>
      <c r="P11" s="37">
        <f>[6]t_aea_pfc!O16</f>
        <v>0</v>
      </c>
      <c r="Q11" s="37">
        <f>[6]t_aea_pfc!P16</f>
        <v>0</v>
      </c>
    </row>
    <row r="12" spans="1:17" s="18" customFormat="1" ht="15" customHeight="1" x14ac:dyDescent="0.3">
      <c r="A12" s="6" t="s">
        <v>15</v>
      </c>
      <c r="B12" s="6" t="s">
        <v>16</v>
      </c>
      <c r="C12" s="37">
        <f>[6]t_aea_pfc!B17</f>
        <v>4.4585200289999998</v>
      </c>
      <c r="D12" s="37">
        <f>[6]t_aea_pfc!C17</f>
        <v>3.9676015680000001</v>
      </c>
      <c r="E12" s="37">
        <f>[6]t_aea_pfc!D17</f>
        <v>3.4893956510000002</v>
      </c>
      <c r="F12" s="37">
        <f>[6]t_aea_pfc!E17</f>
        <v>1.7653441590000001</v>
      </c>
      <c r="G12" s="37">
        <f>[6]t_aea_pfc!F17</f>
        <v>1.003201204</v>
      </c>
      <c r="H12" s="37">
        <f>[6]t_aea_pfc!G17</f>
        <v>0.58191738999999998</v>
      </c>
      <c r="I12" s="37">
        <f>[6]t_aea_pfc!H17</f>
        <v>0</v>
      </c>
      <c r="J12" s="37">
        <f>[6]t_aea_pfc!I17</f>
        <v>0</v>
      </c>
      <c r="K12" s="37">
        <f>[6]t_aea_pfc!J17</f>
        <v>0</v>
      </c>
      <c r="L12" s="37">
        <f>[6]t_aea_pfc!K17</f>
        <v>0</v>
      </c>
      <c r="M12" s="37">
        <f>[6]t_aea_pfc!L17</f>
        <v>0</v>
      </c>
      <c r="N12" s="37">
        <f>[6]t_aea_pfc!M17</f>
        <v>0</v>
      </c>
      <c r="O12" s="37">
        <f>[6]t_aea_pfc!N17</f>
        <v>0</v>
      </c>
      <c r="P12" s="37">
        <f>[6]t_aea_pfc!O17</f>
        <v>0</v>
      </c>
      <c r="Q12" s="37">
        <f>[6]t_aea_pfc!P17</f>
        <v>0</v>
      </c>
    </row>
    <row r="13" spans="1:17" s="18" customFormat="1" ht="15" customHeight="1" x14ac:dyDescent="0.3">
      <c r="A13" s="6" t="s">
        <v>17</v>
      </c>
      <c r="B13" s="6" t="s">
        <v>186</v>
      </c>
      <c r="C13" s="37">
        <f>[6]t_aea_pfc!B18</f>
        <v>0.67405894300000002</v>
      </c>
      <c r="D13" s="37">
        <f>[6]t_aea_pfc!C18</f>
        <v>0.58478995700000003</v>
      </c>
      <c r="E13" s="37">
        <f>[6]t_aea_pfc!D18</f>
        <v>0.51673535299999995</v>
      </c>
      <c r="F13" s="37">
        <f>[6]t_aea_pfc!E18</f>
        <v>0.22887431899999999</v>
      </c>
      <c r="G13" s="37">
        <f>[6]t_aea_pfc!F18</f>
        <v>0.14028898200000001</v>
      </c>
      <c r="H13" s="37">
        <f>[6]t_aea_pfc!G18</f>
        <v>7.9545517999999996E-2</v>
      </c>
      <c r="I13" s="37">
        <f>[6]t_aea_pfc!H18</f>
        <v>0</v>
      </c>
      <c r="J13" s="37">
        <f>[6]t_aea_pfc!I18</f>
        <v>0</v>
      </c>
      <c r="K13" s="37">
        <f>[6]t_aea_pfc!J18</f>
        <v>0</v>
      </c>
      <c r="L13" s="37">
        <f>[6]t_aea_pfc!K18</f>
        <v>0</v>
      </c>
      <c r="M13" s="37">
        <f>[6]t_aea_pfc!L18</f>
        <v>0</v>
      </c>
      <c r="N13" s="37">
        <f>[6]t_aea_pfc!M18</f>
        <v>0</v>
      </c>
      <c r="O13" s="37">
        <f>[6]t_aea_pfc!N18</f>
        <v>0</v>
      </c>
      <c r="P13" s="37">
        <f>[6]t_aea_pfc!O18</f>
        <v>0</v>
      </c>
      <c r="Q13" s="37">
        <f>[6]t_aea_pfc!P18</f>
        <v>0</v>
      </c>
    </row>
    <row r="14" spans="1:17" s="18" customFormat="1" ht="15" customHeight="1" x14ac:dyDescent="0.3">
      <c r="A14" s="6" t="s">
        <v>18</v>
      </c>
      <c r="B14" s="6" t="s">
        <v>187</v>
      </c>
      <c r="C14" s="37">
        <f>[6]t_aea_pfc!B19</f>
        <v>4.439915622</v>
      </c>
      <c r="D14" s="37">
        <f>[6]t_aea_pfc!C19</f>
        <v>3.9165399070000002</v>
      </c>
      <c r="E14" s="37">
        <f>[6]t_aea_pfc!D19</f>
        <v>3.3832387920000002</v>
      </c>
      <c r="F14" s="37">
        <f>[6]t_aea_pfc!E19</f>
        <v>1.737883737</v>
      </c>
      <c r="G14" s="37">
        <f>[6]t_aea_pfc!F19</f>
        <v>0.94275394700000004</v>
      </c>
      <c r="H14" s="37">
        <f>[6]t_aea_pfc!G19</f>
        <v>0.45442139399999998</v>
      </c>
      <c r="I14" s="37">
        <f>[6]t_aea_pfc!H19</f>
        <v>0</v>
      </c>
      <c r="J14" s="37">
        <f>[6]t_aea_pfc!I19</f>
        <v>0</v>
      </c>
      <c r="K14" s="37">
        <f>[6]t_aea_pfc!J19</f>
        <v>0</v>
      </c>
      <c r="L14" s="37">
        <f>[6]t_aea_pfc!K19</f>
        <v>0</v>
      </c>
      <c r="M14" s="37">
        <f>[6]t_aea_pfc!L19</f>
        <v>0</v>
      </c>
      <c r="N14" s="37">
        <f>[6]t_aea_pfc!M19</f>
        <v>0</v>
      </c>
      <c r="O14" s="37">
        <f>[6]t_aea_pfc!N19</f>
        <v>0</v>
      </c>
      <c r="P14" s="37">
        <f>[6]t_aea_pfc!O19</f>
        <v>0</v>
      </c>
      <c r="Q14" s="37">
        <f>[6]t_aea_pfc!P19</f>
        <v>0</v>
      </c>
    </row>
    <row r="15" spans="1:17" s="18" customFormat="1" ht="15" customHeight="1" x14ac:dyDescent="0.3">
      <c r="A15" s="7" t="s">
        <v>19</v>
      </c>
      <c r="B15" s="6" t="s">
        <v>188</v>
      </c>
      <c r="C15" s="37">
        <f>[6]t_aea_pfc!B20</f>
        <v>30.011288414999999</v>
      </c>
      <c r="D15" s="37">
        <f>[6]t_aea_pfc!C20</f>
        <v>11.088848764</v>
      </c>
      <c r="E15" s="37">
        <f>[6]t_aea_pfc!D20</f>
        <v>22.272790318999999</v>
      </c>
      <c r="F15" s="37">
        <f>[6]t_aea_pfc!E20</f>
        <v>10.528524432999999</v>
      </c>
      <c r="G15" s="37">
        <f>[6]t_aea_pfc!F20</f>
        <v>5.7411110780000003</v>
      </c>
      <c r="H15" s="37">
        <f>[6]t_aea_pfc!G20</f>
        <v>3.1570272109999999</v>
      </c>
      <c r="I15" s="37">
        <f>[6]t_aea_pfc!H20</f>
        <v>0</v>
      </c>
      <c r="J15" s="37">
        <f>[6]t_aea_pfc!I20</f>
        <v>0</v>
      </c>
      <c r="K15" s="37">
        <f>[6]t_aea_pfc!J20</f>
        <v>0</v>
      </c>
      <c r="L15" s="37">
        <f>[6]t_aea_pfc!K20</f>
        <v>9.7679540000000006E-3</v>
      </c>
      <c r="M15" s="37">
        <f>[6]t_aea_pfc!L20</f>
        <v>1.0184487000000001E-2</v>
      </c>
      <c r="N15" s="37">
        <f>[6]t_aea_pfc!M20</f>
        <v>4.5984205E-2</v>
      </c>
      <c r="O15" s="37">
        <f>[6]t_aea_pfc!N20</f>
        <v>3.5114510000000002E-2</v>
      </c>
      <c r="P15" s="37">
        <f>[6]t_aea_pfc!O20</f>
        <v>3.8306527E-2</v>
      </c>
      <c r="Q15" s="37">
        <f>[6]t_aea_pfc!P20</f>
        <v>0</v>
      </c>
    </row>
    <row r="16" spans="1:17" s="18" customFormat="1" ht="15" customHeight="1" x14ac:dyDescent="0.3">
      <c r="A16" s="7" t="s">
        <v>20</v>
      </c>
      <c r="B16" s="6" t="s">
        <v>189</v>
      </c>
      <c r="C16" s="37">
        <f>[6]t_aea_pfc!B21</f>
        <v>544956.97470634803</v>
      </c>
      <c r="D16" s="37">
        <f>[6]t_aea_pfc!C21</f>
        <v>439294.58171075</v>
      </c>
      <c r="E16" s="37">
        <f>[6]t_aea_pfc!D21</f>
        <v>82026.991749843</v>
      </c>
      <c r="F16" s="37">
        <f>[6]t_aea_pfc!E21</f>
        <v>142206.966999328</v>
      </c>
      <c r="G16" s="37">
        <f>[6]t_aea_pfc!F21</f>
        <v>106066.679247515</v>
      </c>
      <c r="H16" s="37">
        <f>[6]t_aea_pfc!G21</f>
        <v>119047.502621123</v>
      </c>
      <c r="I16" s="37">
        <f>[6]t_aea_pfc!H21</f>
        <v>118481.682906901</v>
      </c>
      <c r="J16" s="37">
        <f>[6]t_aea_pfc!I21</f>
        <v>130388.44276974699</v>
      </c>
      <c r="K16" s="37">
        <f>[6]t_aea_pfc!J21</f>
        <v>378479.26128312398</v>
      </c>
      <c r="L16" s="37">
        <f>[6]t_aea_pfc!K21</f>
        <v>159800.45096739099</v>
      </c>
      <c r="M16" s="37">
        <f>[6]t_aea_pfc!L21</f>
        <v>111334.485141533</v>
      </c>
      <c r="N16" s="37">
        <f>[6]t_aea_pfc!M21</f>
        <v>109013.075880559</v>
      </c>
      <c r="O16" s="37">
        <f>[6]t_aea_pfc!N21</f>
        <v>156277.03754898501</v>
      </c>
      <c r="P16" s="37">
        <f>[6]t_aea_pfc!O21</f>
        <v>157470.66035215001</v>
      </c>
      <c r="Q16" s="37">
        <f>[6]t_aea_pfc!P21</f>
        <v>83709.402848954007</v>
      </c>
    </row>
    <row r="17" spans="1:17" s="18" customFormat="1" ht="15" customHeight="1" x14ac:dyDescent="0.3">
      <c r="A17" s="7" t="s">
        <v>21</v>
      </c>
      <c r="B17" s="6" t="s">
        <v>190</v>
      </c>
      <c r="C17" s="37">
        <f>[6]t_aea_pfc!B22</f>
        <v>3.3097969909999998</v>
      </c>
      <c r="D17" s="37">
        <f>[6]t_aea_pfc!C22</f>
        <v>2.7208448359999999</v>
      </c>
      <c r="E17" s="37">
        <f>[6]t_aea_pfc!D22</f>
        <v>2.53619671</v>
      </c>
      <c r="F17" s="37">
        <f>[6]t_aea_pfc!E22</f>
        <v>1.47792145</v>
      </c>
      <c r="G17" s="37">
        <f>[6]t_aea_pfc!F22</f>
        <v>0.89143261600000001</v>
      </c>
      <c r="H17" s="37">
        <f>[6]t_aea_pfc!G22</f>
        <v>12.783158058</v>
      </c>
      <c r="I17" s="37">
        <f>[6]t_aea_pfc!H22</f>
        <v>0</v>
      </c>
      <c r="J17" s="37">
        <f>[6]t_aea_pfc!I22</f>
        <v>0</v>
      </c>
      <c r="K17" s="37">
        <f>[6]t_aea_pfc!J22</f>
        <v>0</v>
      </c>
      <c r="L17" s="37">
        <f>[6]t_aea_pfc!K22</f>
        <v>6.3582260000000002E-2</v>
      </c>
      <c r="M17" s="37">
        <f>[6]t_aea_pfc!L22</f>
        <v>6.2197395000000003E-2</v>
      </c>
      <c r="N17" s="37">
        <f>[6]t_aea_pfc!M22</f>
        <v>0.24925249299999999</v>
      </c>
      <c r="O17" s="37">
        <f>[6]t_aea_pfc!N22</f>
        <v>0.29801036800000003</v>
      </c>
      <c r="P17" s="37">
        <f>[6]t_aea_pfc!O22</f>
        <v>0.24709790000000001</v>
      </c>
      <c r="Q17" s="37">
        <f>[6]t_aea_pfc!P22</f>
        <v>0</v>
      </c>
    </row>
    <row r="18" spans="1:17" s="18" customFormat="1" ht="15" customHeight="1" x14ac:dyDescent="0.3">
      <c r="A18" s="7" t="s">
        <v>22</v>
      </c>
      <c r="B18" s="6"/>
      <c r="C18" s="37">
        <f>[6]t_aea_pfc!B23</f>
        <v>85.782093481999993</v>
      </c>
      <c r="D18" s="37">
        <f>[6]t_aea_pfc!C23</f>
        <v>72.854449970000005</v>
      </c>
      <c r="E18" s="37">
        <f>[6]t_aea_pfc!D23</f>
        <v>64.441806764999995</v>
      </c>
      <c r="F18" s="37">
        <f>[6]t_aea_pfc!E23</f>
        <v>39.124919318000003</v>
      </c>
      <c r="G18" s="37">
        <f>[6]t_aea_pfc!F23</f>
        <v>24.495801548999999</v>
      </c>
      <c r="H18" s="37">
        <f>[6]t_aea_pfc!G23</f>
        <v>9.5320086970000002</v>
      </c>
      <c r="I18" s="37">
        <f>[6]t_aea_pfc!H23</f>
        <v>0</v>
      </c>
      <c r="J18" s="37">
        <f>[6]t_aea_pfc!I23</f>
        <v>0</v>
      </c>
      <c r="K18" s="37">
        <f>[6]t_aea_pfc!J23</f>
        <v>0</v>
      </c>
      <c r="L18" s="37">
        <f>[6]t_aea_pfc!K23</f>
        <v>0</v>
      </c>
      <c r="M18" s="37">
        <f>[6]t_aea_pfc!L23</f>
        <v>0</v>
      </c>
      <c r="N18" s="37">
        <f>[6]t_aea_pfc!M23</f>
        <v>0</v>
      </c>
      <c r="O18" s="37">
        <f>[6]t_aea_pfc!N23</f>
        <v>0</v>
      </c>
      <c r="P18" s="37">
        <f>[6]t_aea_pfc!O23</f>
        <v>0</v>
      </c>
      <c r="Q18" s="37">
        <f>[6]t_aea_pfc!P23</f>
        <v>0</v>
      </c>
    </row>
    <row r="19" spans="1:17" s="18" customFormat="1" ht="15" customHeight="1" x14ac:dyDescent="0.3">
      <c r="A19" s="6" t="s">
        <v>23</v>
      </c>
      <c r="B19" s="6" t="s">
        <v>191</v>
      </c>
      <c r="C19" s="37">
        <f>[6]t_aea_pfc!B24</f>
        <v>4.2133705519999998</v>
      </c>
      <c r="D19" s="37">
        <f>[6]t_aea_pfc!C24</f>
        <v>3.7663188650000001</v>
      </c>
      <c r="E19" s="37">
        <f>[6]t_aea_pfc!D24</f>
        <v>3.3087127189999999</v>
      </c>
      <c r="F19" s="37">
        <f>[6]t_aea_pfc!E24</f>
        <v>1.88939572</v>
      </c>
      <c r="G19" s="37">
        <f>[6]t_aea_pfc!F24</f>
        <v>1.0158161000000001</v>
      </c>
      <c r="H19" s="37">
        <f>[6]t_aea_pfc!G24</f>
        <v>0.70562274300000005</v>
      </c>
      <c r="I19" s="37">
        <f>[6]t_aea_pfc!H24</f>
        <v>0</v>
      </c>
      <c r="J19" s="37">
        <f>[6]t_aea_pfc!I24</f>
        <v>0</v>
      </c>
      <c r="K19" s="37">
        <f>[6]t_aea_pfc!J24</f>
        <v>0</v>
      </c>
      <c r="L19" s="37">
        <f>[6]t_aea_pfc!K24</f>
        <v>0</v>
      </c>
      <c r="M19" s="37">
        <f>[6]t_aea_pfc!L24</f>
        <v>0</v>
      </c>
      <c r="N19" s="37">
        <f>[6]t_aea_pfc!M24</f>
        <v>0</v>
      </c>
      <c r="O19" s="37">
        <f>[6]t_aea_pfc!N24</f>
        <v>0</v>
      </c>
      <c r="P19" s="37">
        <f>[6]t_aea_pfc!O24</f>
        <v>0</v>
      </c>
      <c r="Q19" s="37">
        <f>[6]t_aea_pfc!P24</f>
        <v>0</v>
      </c>
    </row>
    <row r="20" spans="1:17" s="18" customFormat="1" ht="15" customHeight="1" x14ac:dyDescent="0.3">
      <c r="A20" s="6" t="s">
        <v>24</v>
      </c>
      <c r="B20" s="6" t="s">
        <v>25</v>
      </c>
      <c r="C20" s="37">
        <f>[6]t_aea_pfc!B25</f>
        <v>81.568722930000007</v>
      </c>
      <c r="D20" s="37">
        <f>[6]t_aea_pfc!C25</f>
        <v>69.088131103999999</v>
      </c>
      <c r="E20" s="37">
        <f>[6]t_aea_pfc!D25</f>
        <v>61.133094047</v>
      </c>
      <c r="F20" s="37">
        <f>[6]t_aea_pfc!E25</f>
        <v>37.235523598</v>
      </c>
      <c r="G20" s="37">
        <f>[6]t_aea_pfc!F25</f>
        <v>23.479985449000001</v>
      </c>
      <c r="H20" s="37">
        <f>[6]t_aea_pfc!G25</f>
        <v>8.8263859539999991</v>
      </c>
      <c r="I20" s="37">
        <f>[6]t_aea_pfc!H25</f>
        <v>0</v>
      </c>
      <c r="J20" s="37">
        <f>[6]t_aea_pfc!I25</f>
        <v>0</v>
      </c>
      <c r="K20" s="37">
        <f>[6]t_aea_pfc!J25</f>
        <v>0</v>
      </c>
      <c r="L20" s="37">
        <f>[6]t_aea_pfc!K25</f>
        <v>0</v>
      </c>
      <c r="M20" s="37">
        <f>[6]t_aea_pfc!L25</f>
        <v>0</v>
      </c>
      <c r="N20" s="37">
        <f>[6]t_aea_pfc!M25</f>
        <v>0</v>
      </c>
      <c r="O20" s="37">
        <f>[6]t_aea_pfc!N25</f>
        <v>0</v>
      </c>
      <c r="P20" s="37">
        <f>[6]t_aea_pfc!O25</f>
        <v>0</v>
      </c>
      <c r="Q20" s="37">
        <f>[6]t_aea_pfc!P25</f>
        <v>0</v>
      </c>
    </row>
    <row r="21" spans="1:17" s="18" customFormat="1" ht="15" customHeight="1" x14ac:dyDescent="0.3">
      <c r="A21" s="7" t="s">
        <v>26</v>
      </c>
      <c r="B21" s="6"/>
      <c r="C21" s="37">
        <f>[6]t_aea_pfc!B26</f>
        <v>235.180832552</v>
      </c>
      <c r="D21" s="37">
        <f>[6]t_aea_pfc!C26</f>
        <v>204.41923450600001</v>
      </c>
      <c r="E21" s="37">
        <f>[6]t_aea_pfc!D26</f>
        <v>178.73888306500001</v>
      </c>
      <c r="F21" s="37">
        <f>[6]t_aea_pfc!E26</f>
        <v>99.337105475000001</v>
      </c>
      <c r="G21" s="37">
        <f>[6]t_aea_pfc!F26</f>
        <v>55.232970264999999</v>
      </c>
      <c r="H21" s="37">
        <f>[6]t_aea_pfc!G26</f>
        <v>33.566847840000001</v>
      </c>
      <c r="I21" s="37">
        <f>[6]t_aea_pfc!H26</f>
        <v>0</v>
      </c>
      <c r="J21" s="37">
        <f>[6]t_aea_pfc!I26</f>
        <v>0</v>
      </c>
      <c r="K21" s="37">
        <f>[6]t_aea_pfc!J26</f>
        <v>0</v>
      </c>
      <c r="L21" s="37">
        <f>[6]t_aea_pfc!K26</f>
        <v>0</v>
      </c>
      <c r="M21" s="37">
        <f>[6]t_aea_pfc!L26</f>
        <v>0</v>
      </c>
      <c r="N21" s="37">
        <f>[6]t_aea_pfc!M26</f>
        <v>0</v>
      </c>
      <c r="O21" s="37">
        <f>[6]t_aea_pfc!N26</f>
        <v>0</v>
      </c>
      <c r="P21" s="37">
        <f>[6]t_aea_pfc!O26</f>
        <v>0</v>
      </c>
      <c r="Q21" s="37">
        <f>[6]t_aea_pfc!P26</f>
        <v>0</v>
      </c>
    </row>
    <row r="22" spans="1:17" s="18" customFormat="1" ht="15" customHeight="1" x14ac:dyDescent="0.3">
      <c r="A22" s="6" t="s">
        <v>192</v>
      </c>
      <c r="B22" s="6" t="s">
        <v>193</v>
      </c>
      <c r="C22" s="37">
        <f>[6]t_aea_pfc!B27</f>
        <v>19.372996148999999</v>
      </c>
      <c r="D22" s="37">
        <f>[6]t_aea_pfc!C27</f>
        <v>15.894525617999999</v>
      </c>
      <c r="E22" s="37">
        <f>[6]t_aea_pfc!D27</f>
        <v>13.934563474999999</v>
      </c>
      <c r="F22" s="37">
        <f>[6]t_aea_pfc!E27</f>
        <v>8.052813124</v>
      </c>
      <c r="G22" s="37">
        <f>[6]t_aea_pfc!F27</f>
        <v>5.2776250559999998</v>
      </c>
      <c r="H22" s="37">
        <f>[6]t_aea_pfc!G27</f>
        <v>2.453511368</v>
      </c>
      <c r="I22" s="37">
        <f>[6]t_aea_pfc!H27</f>
        <v>0</v>
      </c>
      <c r="J22" s="37">
        <f>[6]t_aea_pfc!I27</f>
        <v>0</v>
      </c>
      <c r="K22" s="37">
        <f>[6]t_aea_pfc!J27</f>
        <v>0</v>
      </c>
      <c r="L22" s="37">
        <f>[6]t_aea_pfc!K27</f>
        <v>0</v>
      </c>
      <c r="M22" s="37">
        <f>[6]t_aea_pfc!L27</f>
        <v>0</v>
      </c>
      <c r="N22" s="37">
        <f>[6]t_aea_pfc!M27</f>
        <v>0</v>
      </c>
      <c r="O22" s="37">
        <f>[6]t_aea_pfc!N27</f>
        <v>0</v>
      </c>
      <c r="P22" s="37">
        <f>[6]t_aea_pfc!O27</f>
        <v>0</v>
      </c>
      <c r="Q22" s="37">
        <f>[6]t_aea_pfc!P27</f>
        <v>0</v>
      </c>
    </row>
    <row r="23" spans="1:17" s="18" customFormat="1" ht="15" customHeight="1" x14ac:dyDescent="0.3">
      <c r="A23" s="6" t="s">
        <v>27</v>
      </c>
      <c r="B23" s="6" t="s">
        <v>194</v>
      </c>
      <c r="C23" s="37">
        <f>[6]t_aea_pfc!B28</f>
        <v>215.80783640300001</v>
      </c>
      <c r="D23" s="37">
        <f>[6]t_aea_pfc!C28</f>
        <v>188.524708887</v>
      </c>
      <c r="E23" s="37">
        <f>[6]t_aea_pfc!D28</f>
        <v>164.80431959000001</v>
      </c>
      <c r="F23" s="37">
        <f>[6]t_aea_pfc!E28</f>
        <v>91.284292351000005</v>
      </c>
      <c r="G23" s="37">
        <f>[6]t_aea_pfc!F28</f>
        <v>49.955345209000001</v>
      </c>
      <c r="H23" s="37">
        <f>[6]t_aea_pfc!G28</f>
        <v>31.113336472</v>
      </c>
      <c r="I23" s="37">
        <f>[6]t_aea_pfc!H28</f>
        <v>0</v>
      </c>
      <c r="J23" s="37">
        <f>[6]t_aea_pfc!I28</f>
        <v>0</v>
      </c>
      <c r="K23" s="37">
        <f>[6]t_aea_pfc!J28</f>
        <v>0</v>
      </c>
      <c r="L23" s="37">
        <f>[6]t_aea_pfc!K28</f>
        <v>0</v>
      </c>
      <c r="M23" s="37">
        <f>[6]t_aea_pfc!L28</f>
        <v>0</v>
      </c>
      <c r="N23" s="37">
        <f>[6]t_aea_pfc!M28</f>
        <v>0</v>
      </c>
      <c r="O23" s="37">
        <f>[6]t_aea_pfc!N28</f>
        <v>0</v>
      </c>
      <c r="P23" s="37">
        <f>[6]t_aea_pfc!O28</f>
        <v>0</v>
      </c>
      <c r="Q23" s="37">
        <f>[6]t_aea_pfc!P28</f>
        <v>0</v>
      </c>
    </row>
    <row r="24" spans="1:17" s="18" customFormat="1" ht="15" customHeight="1" x14ac:dyDescent="0.3">
      <c r="A24" s="7" t="s">
        <v>28</v>
      </c>
      <c r="B24" s="6" t="s">
        <v>29</v>
      </c>
      <c r="C24" s="37">
        <f>[6]t_aea_pfc!B29</f>
        <v>4103.8861539400004</v>
      </c>
      <c r="D24" s="37">
        <f>[6]t_aea_pfc!C29</f>
        <v>3026.9476270169998</v>
      </c>
      <c r="E24" s="37">
        <f>[6]t_aea_pfc!D29</f>
        <v>5893.2783121940001</v>
      </c>
      <c r="F24" s="37">
        <f>[6]t_aea_pfc!E29</f>
        <v>5004.2368338249998</v>
      </c>
      <c r="G24" s="37">
        <f>[6]t_aea_pfc!F29</f>
        <v>6960.1242321809996</v>
      </c>
      <c r="H24" s="37">
        <f>[6]t_aea_pfc!G29</f>
        <v>6153.9690861890003</v>
      </c>
      <c r="I24" s="37">
        <f>[6]t_aea_pfc!H29</f>
        <v>5181.4769999999999</v>
      </c>
      <c r="J24" s="37">
        <f>[6]t_aea_pfc!I29</f>
        <v>7154.5998</v>
      </c>
      <c r="K24" s="37">
        <f>[6]t_aea_pfc!J29</f>
        <v>9955.7643000000007</v>
      </c>
      <c r="L24" s="37">
        <f>[6]t_aea_pfc!K29</f>
        <v>9801.7049999999999</v>
      </c>
      <c r="M24" s="37">
        <f>[6]t_aea_pfc!L29</f>
        <v>9849.0404999999992</v>
      </c>
      <c r="N24" s="37">
        <f>[6]t_aea_pfc!M29</f>
        <v>30050.639999999999</v>
      </c>
      <c r="O24" s="37">
        <f>[6]t_aea_pfc!N29</f>
        <v>28500.81</v>
      </c>
      <c r="P24" s="37">
        <f>[6]t_aea_pfc!O29</f>
        <v>24397.95</v>
      </c>
      <c r="Q24" s="37">
        <f>[6]t_aea_pfc!P29</f>
        <v>23907</v>
      </c>
    </row>
    <row r="25" spans="1:17" s="18" customFormat="1" ht="15" customHeight="1" x14ac:dyDescent="0.3">
      <c r="A25" s="7" t="s">
        <v>30</v>
      </c>
      <c r="B25" s="6" t="s">
        <v>31</v>
      </c>
      <c r="C25" s="37">
        <f>[6]t_aea_pfc!B30</f>
        <v>1.1550863570000001</v>
      </c>
      <c r="D25" s="37">
        <f>[6]t_aea_pfc!C30</f>
        <v>0.97338357499999995</v>
      </c>
      <c r="E25" s="37">
        <f>[6]t_aea_pfc!D30</f>
        <v>0.85349273400000003</v>
      </c>
      <c r="F25" s="37">
        <f>[6]t_aea_pfc!E30</f>
        <v>0.52412462900000001</v>
      </c>
      <c r="G25" s="37">
        <f>[6]t_aea_pfc!F30</f>
        <v>0.25263285400000002</v>
      </c>
      <c r="H25" s="37">
        <f>[6]t_aea_pfc!G30</f>
        <v>0.142606756</v>
      </c>
      <c r="I25" s="37">
        <f>[6]t_aea_pfc!H30</f>
        <v>0</v>
      </c>
      <c r="J25" s="37">
        <f>[6]t_aea_pfc!I30</f>
        <v>0</v>
      </c>
      <c r="K25" s="37">
        <f>[6]t_aea_pfc!J30</f>
        <v>0</v>
      </c>
      <c r="L25" s="37">
        <f>[6]t_aea_pfc!K30</f>
        <v>3.9437800000000002E-4</v>
      </c>
      <c r="M25" s="37">
        <f>[6]t_aea_pfc!L30</f>
        <v>3.2151700000000001E-4</v>
      </c>
      <c r="N25" s="37">
        <f>[6]t_aea_pfc!M30</f>
        <v>1.3372169999999999E-3</v>
      </c>
      <c r="O25" s="37">
        <f>[6]t_aea_pfc!N30</f>
        <v>1.640503E-3</v>
      </c>
      <c r="P25" s="37">
        <f>[6]t_aea_pfc!O30</f>
        <v>1.4570729999999999E-3</v>
      </c>
      <c r="Q25" s="37">
        <f>[6]t_aea_pfc!P30</f>
        <v>0</v>
      </c>
    </row>
    <row r="26" spans="1:17" s="18" customFormat="1" ht="15" customHeight="1" x14ac:dyDescent="0.3">
      <c r="A26" s="7" t="s">
        <v>32</v>
      </c>
      <c r="B26" s="6" t="s">
        <v>33</v>
      </c>
      <c r="C26" s="37">
        <f>[6]t_aea_pfc!B31</f>
        <v>2034.040094636</v>
      </c>
      <c r="D26" s="37">
        <f>[6]t_aea_pfc!C31</f>
        <v>1813.3427614029999</v>
      </c>
      <c r="E26" s="37">
        <f>[6]t_aea_pfc!D31</f>
        <v>1571.6727112619999</v>
      </c>
      <c r="F26" s="37">
        <f>[6]t_aea_pfc!E31</f>
        <v>767.52899785299996</v>
      </c>
      <c r="G26" s="37">
        <f>[6]t_aea_pfc!F31</f>
        <v>424.734308215</v>
      </c>
      <c r="H26" s="37">
        <f>[6]t_aea_pfc!G31</f>
        <v>237.18347819300001</v>
      </c>
      <c r="I26" s="37">
        <f>[6]t_aea_pfc!H31</f>
        <v>0</v>
      </c>
      <c r="J26" s="37">
        <f>[6]t_aea_pfc!I31</f>
        <v>0</v>
      </c>
      <c r="K26" s="37">
        <f>[6]t_aea_pfc!J31</f>
        <v>0</v>
      </c>
      <c r="L26" s="37">
        <f>[6]t_aea_pfc!K31</f>
        <v>2.0662431749999999</v>
      </c>
      <c r="M26" s="37">
        <f>[6]t_aea_pfc!L31</f>
        <v>2.3666219590000002</v>
      </c>
      <c r="N26" s="37">
        <f>[6]t_aea_pfc!M31</f>
        <v>9.184920537</v>
      </c>
      <c r="O26" s="37">
        <f>[6]t_aea_pfc!N31</f>
        <v>11.386227828000001</v>
      </c>
      <c r="P26" s="37">
        <f>[6]t_aea_pfc!O31</f>
        <v>9.9485604050000003</v>
      </c>
      <c r="Q26" s="37">
        <f>[6]t_aea_pfc!P31</f>
        <v>0</v>
      </c>
    </row>
    <row r="27" spans="1:17" s="18" customFormat="1" ht="15" customHeight="1" x14ac:dyDescent="0.3">
      <c r="A27" s="7" t="s">
        <v>34</v>
      </c>
      <c r="B27" s="6"/>
      <c r="C27" s="37">
        <f>[6]t_aea_pfc!B32</f>
        <v>808.39073158999997</v>
      </c>
      <c r="D27" s="37">
        <f>[6]t_aea_pfc!C32</f>
        <v>752.72799294200001</v>
      </c>
      <c r="E27" s="37">
        <f>[6]t_aea_pfc!D32</f>
        <v>655.32951731799994</v>
      </c>
      <c r="F27" s="37">
        <f>[6]t_aea_pfc!E32</f>
        <v>423.18259300800003</v>
      </c>
      <c r="G27" s="37">
        <f>[6]t_aea_pfc!F32</f>
        <v>215.99459763900001</v>
      </c>
      <c r="H27" s="37">
        <f>[6]t_aea_pfc!G32</f>
        <v>131.41402454000001</v>
      </c>
      <c r="I27" s="37">
        <f>[6]t_aea_pfc!H32</f>
        <v>0</v>
      </c>
      <c r="J27" s="37">
        <f>[6]t_aea_pfc!I32</f>
        <v>0</v>
      </c>
      <c r="K27" s="37">
        <f>[6]t_aea_pfc!J32</f>
        <v>0</v>
      </c>
      <c r="L27" s="37">
        <f>[6]t_aea_pfc!K32</f>
        <v>0.405214727</v>
      </c>
      <c r="M27" s="37">
        <f>[6]t_aea_pfc!L32</f>
        <v>0.34491312600000001</v>
      </c>
      <c r="N27" s="37">
        <f>[6]t_aea_pfc!M32</f>
        <v>1.30759903</v>
      </c>
      <c r="O27" s="37">
        <f>[6]t_aea_pfc!N32</f>
        <v>1.672639838</v>
      </c>
      <c r="P27" s="37">
        <f>[6]t_aea_pfc!O32</f>
        <v>1.4740171</v>
      </c>
      <c r="Q27" s="37">
        <f>[6]t_aea_pfc!P32</f>
        <v>0</v>
      </c>
    </row>
    <row r="28" spans="1:17" s="18" customFormat="1" ht="15" customHeight="1" x14ac:dyDescent="0.3">
      <c r="A28" s="6" t="s">
        <v>35</v>
      </c>
      <c r="B28" s="6" t="s">
        <v>36</v>
      </c>
      <c r="C28" s="37">
        <f>[6]t_aea_pfc!B33</f>
        <v>805.27532449099999</v>
      </c>
      <c r="D28" s="37">
        <f>[6]t_aea_pfc!C33</f>
        <v>749.94332992499994</v>
      </c>
      <c r="E28" s="37">
        <f>[6]t_aea_pfc!D33</f>
        <v>652.88889359799998</v>
      </c>
      <c r="F28" s="37">
        <f>[6]t_aea_pfc!E33</f>
        <v>421.37570299200002</v>
      </c>
      <c r="G28" s="37">
        <f>[6]t_aea_pfc!F33</f>
        <v>214.99808021800001</v>
      </c>
      <c r="H28" s="37">
        <f>[6]t_aea_pfc!G33</f>
        <v>130.80557485899999</v>
      </c>
      <c r="I28" s="37">
        <f>[6]t_aea_pfc!H33</f>
        <v>0</v>
      </c>
      <c r="J28" s="37">
        <f>[6]t_aea_pfc!I33</f>
        <v>0</v>
      </c>
      <c r="K28" s="37">
        <f>[6]t_aea_pfc!J33</f>
        <v>0</v>
      </c>
      <c r="L28" s="37">
        <f>[6]t_aea_pfc!K33</f>
        <v>0.405214727</v>
      </c>
      <c r="M28" s="37">
        <f>[6]t_aea_pfc!L33</f>
        <v>0.34491312600000001</v>
      </c>
      <c r="N28" s="37">
        <f>[6]t_aea_pfc!M33</f>
        <v>1.30759903</v>
      </c>
      <c r="O28" s="37">
        <f>[6]t_aea_pfc!N33</f>
        <v>1.672639838</v>
      </c>
      <c r="P28" s="37">
        <f>[6]t_aea_pfc!O33</f>
        <v>1.4740171</v>
      </c>
      <c r="Q28" s="37">
        <f>[6]t_aea_pfc!P33</f>
        <v>0</v>
      </c>
    </row>
    <row r="29" spans="1:17" s="18" customFormat="1" ht="15" customHeight="1" x14ac:dyDescent="0.3">
      <c r="A29" s="6" t="s">
        <v>37</v>
      </c>
      <c r="B29" s="6" t="s">
        <v>38</v>
      </c>
      <c r="C29" s="37">
        <f>[6]t_aea_pfc!B34</f>
        <v>3.115407099</v>
      </c>
      <c r="D29" s="37">
        <f>[6]t_aea_pfc!C34</f>
        <v>2.7846630170000002</v>
      </c>
      <c r="E29" s="37">
        <f>[6]t_aea_pfc!D34</f>
        <v>2.4406237210000001</v>
      </c>
      <c r="F29" s="37">
        <f>[6]t_aea_pfc!E34</f>
        <v>1.8068900160000001</v>
      </c>
      <c r="G29" s="37">
        <f>[6]t_aea_pfc!F34</f>
        <v>0.99651741999999999</v>
      </c>
      <c r="H29" s="37">
        <f>[6]t_aea_pfc!G34</f>
        <v>0.60844968099999996</v>
      </c>
      <c r="I29" s="37">
        <f>[6]t_aea_pfc!H34</f>
        <v>0</v>
      </c>
      <c r="J29" s="37">
        <f>[6]t_aea_pfc!I34</f>
        <v>0</v>
      </c>
      <c r="K29" s="37">
        <f>[6]t_aea_pfc!J34</f>
        <v>0</v>
      </c>
      <c r="L29" s="37">
        <f>[6]t_aea_pfc!K34</f>
        <v>0</v>
      </c>
      <c r="M29" s="37">
        <f>[6]t_aea_pfc!L34</f>
        <v>0</v>
      </c>
      <c r="N29" s="37">
        <f>[6]t_aea_pfc!M34</f>
        <v>0</v>
      </c>
      <c r="O29" s="37">
        <f>[6]t_aea_pfc!N34</f>
        <v>0</v>
      </c>
      <c r="P29" s="37">
        <f>[6]t_aea_pfc!O34</f>
        <v>0</v>
      </c>
      <c r="Q29" s="37">
        <f>[6]t_aea_pfc!P34</f>
        <v>0</v>
      </c>
    </row>
    <row r="30" spans="1:17" s="18" customFormat="1" ht="15" customHeight="1" x14ac:dyDescent="0.3">
      <c r="A30" s="7" t="s">
        <v>39</v>
      </c>
      <c r="B30" s="6"/>
      <c r="C30" s="37">
        <f>[6]t_aea_pfc!B35</f>
        <v>100.10383594300001</v>
      </c>
      <c r="D30" s="37">
        <f>[6]t_aea_pfc!C35</f>
        <v>89.626075059000001</v>
      </c>
      <c r="E30" s="37">
        <f>[6]t_aea_pfc!D35</f>
        <v>75.827740231000007</v>
      </c>
      <c r="F30" s="37">
        <f>[6]t_aea_pfc!E35</f>
        <v>33.485887794999996</v>
      </c>
      <c r="G30" s="37">
        <f>[6]t_aea_pfc!F35</f>
        <v>17.683320233</v>
      </c>
      <c r="H30" s="37">
        <f>[6]t_aea_pfc!G35</f>
        <v>11.101734757999999</v>
      </c>
      <c r="I30" s="37">
        <f>[6]t_aea_pfc!H35</f>
        <v>0</v>
      </c>
      <c r="J30" s="37">
        <f>[6]t_aea_pfc!I35</f>
        <v>0</v>
      </c>
      <c r="K30" s="37">
        <f>[6]t_aea_pfc!J35</f>
        <v>0</v>
      </c>
      <c r="L30" s="37">
        <f>[6]t_aea_pfc!K35</f>
        <v>0.33150014700000002</v>
      </c>
      <c r="M30" s="37">
        <f>[6]t_aea_pfc!L35</f>
        <v>0.35652420200000001</v>
      </c>
      <c r="N30" s="37">
        <f>[6]t_aea_pfc!M35</f>
        <v>1.3423805879999999</v>
      </c>
      <c r="O30" s="37">
        <f>[6]t_aea_pfc!N35</f>
        <v>1.5455927359999999</v>
      </c>
      <c r="P30" s="37">
        <f>[6]t_aea_pfc!O35</f>
        <v>1.3310538649999999</v>
      </c>
      <c r="Q30" s="37">
        <f>[6]t_aea_pfc!P35</f>
        <v>0</v>
      </c>
    </row>
    <row r="31" spans="1:17" s="18" customFormat="1" ht="15" customHeight="1" x14ac:dyDescent="0.3">
      <c r="A31" s="6" t="s">
        <v>40</v>
      </c>
      <c r="B31" s="6" t="s">
        <v>41</v>
      </c>
      <c r="C31" s="37">
        <f>[6]t_aea_pfc!B36</f>
        <v>32.804801744000002</v>
      </c>
      <c r="D31" s="37">
        <f>[6]t_aea_pfc!C36</f>
        <v>29.273169016000001</v>
      </c>
      <c r="E31" s="37">
        <f>[6]t_aea_pfc!D36</f>
        <v>25.218310850000002</v>
      </c>
      <c r="F31" s="37">
        <f>[6]t_aea_pfc!E36</f>
        <v>14.268508783</v>
      </c>
      <c r="G31" s="37">
        <f>[6]t_aea_pfc!F36</f>
        <v>6.2617324649999997</v>
      </c>
      <c r="H31" s="37">
        <f>[6]t_aea_pfc!G36</f>
        <v>3.5793089880000002</v>
      </c>
      <c r="I31" s="37">
        <f>[6]t_aea_pfc!H36</f>
        <v>0</v>
      </c>
      <c r="J31" s="37">
        <f>[6]t_aea_pfc!I36</f>
        <v>0</v>
      </c>
      <c r="K31" s="37">
        <f>[6]t_aea_pfc!J36</f>
        <v>0</v>
      </c>
      <c r="L31" s="37">
        <f>[6]t_aea_pfc!K36</f>
        <v>0</v>
      </c>
      <c r="M31" s="37">
        <f>[6]t_aea_pfc!L36</f>
        <v>0</v>
      </c>
      <c r="N31" s="37">
        <f>[6]t_aea_pfc!M36</f>
        <v>0</v>
      </c>
      <c r="O31" s="37">
        <f>[6]t_aea_pfc!N36</f>
        <v>0</v>
      </c>
      <c r="P31" s="37">
        <f>[6]t_aea_pfc!O36</f>
        <v>0</v>
      </c>
      <c r="Q31" s="37">
        <f>[6]t_aea_pfc!P36</f>
        <v>0</v>
      </c>
    </row>
    <row r="32" spans="1:17" s="18" customFormat="1" ht="15" customHeight="1" x14ac:dyDescent="0.3">
      <c r="A32" s="6" t="s">
        <v>42</v>
      </c>
      <c r="B32" s="6" t="s">
        <v>43</v>
      </c>
      <c r="C32" s="37">
        <f>[6]t_aea_pfc!B37</f>
        <v>67.299034199000005</v>
      </c>
      <c r="D32" s="37">
        <f>[6]t_aea_pfc!C37</f>
        <v>60.352906042999997</v>
      </c>
      <c r="E32" s="37">
        <f>[6]t_aea_pfc!D37</f>
        <v>50.609429380999998</v>
      </c>
      <c r="F32" s="37">
        <f>[6]t_aea_pfc!E37</f>
        <v>19.217379012999999</v>
      </c>
      <c r="G32" s="37">
        <f>[6]t_aea_pfc!F37</f>
        <v>11.421587768</v>
      </c>
      <c r="H32" s="37">
        <f>[6]t_aea_pfc!G37</f>
        <v>7.522425771</v>
      </c>
      <c r="I32" s="37">
        <f>[6]t_aea_pfc!H37</f>
        <v>0</v>
      </c>
      <c r="J32" s="37">
        <f>[6]t_aea_pfc!I37</f>
        <v>0</v>
      </c>
      <c r="K32" s="37">
        <f>[6]t_aea_pfc!J37</f>
        <v>0</v>
      </c>
      <c r="L32" s="37">
        <f>[6]t_aea_pfc!K37</f>
        <v>0.33150014700000002</v>
      </c>
      <c r="M32" s="37">
        <f>[6]t_aea_pfc!L37</f>
        <v>0.35652420200000001</v>
      </c>
      <c r="N32" s="37">
        <f>[6]t_aea_pfc!M37</f>
        <v>1.3423805879999999</v>
      </c>
      <c r="O32" s="37">
        <f>[6]t_aea_pfc!N37</f>
        <v>1.5455927359999999</v>
      </c>
      <c r="P32" s="37">
        <f>[6]t_aea_pfc!O37</f>
        <v>1.3310538649999999</v>
      </c>
      <c r="Q32" s="37">
        <f>[6]t_aea_pfc!P37</f>
        <v>0</v>
      </c>
    </row>
    <row r="33" spans="1:17" s="18" customFormat="1" ht="15" customHeight="1" x14ac:dyDescent="0.3">
      <c r="A33" s="6" t="s">
        <v>44</v>
      </c>
      <c r="B33" s="6" t="s">
        <v>45</v>
      </c>
      <c r="C33" s="37">
        <f>[6]t_aea_pfc!B38</f>
        <v>0</v>
      </c>
      <c r="D33" s="37">
        <f>[6]t_aea_pfc!C38</f>
        <v>0</v>
      </c>
      <c r="E33" s="37">
        <f>[6]t_aea_pfc!D38</f>
        <v>0</v>
      </c>
      <c r="F33" s="37">
        <f>[6]t_aea_pfc!E38</f>
        <v>0</v>
      </c>
      <c r="G33" s="37">
        <f>[6]t_aea_pfc!F38</f>
        <v>0</v>
      </c>
      <c r="H33" s="37">
        <f>[6]t_aea_pfc!G38</f>
        <v>0</v>
      </c>
      <c r="I33" s="37">
        <f>[6]t_aea_pfc!H38</f>
        <v>0</v>
      </c>
      <c r="J33" s="37">
        <f>[6]t_aea_pfc!I38</f>
        <v>0</v>
      </c>
      <c r="K33" s="37">
        <f>[6]t_aea_pfc!J38</f>
        <v>0</v>
      </c>
      <c r="L33" s="37">
        <f>[6]t_aea_pfc!K38</f>
        <v>0.209975575</v>
      </c>
      <c r="M33" s="37">
        <f>[6]t_aea_pfc!L38</f>
        <v>0.25863193200000001</v>
      </c>
      <c r="N33" s="37">
        <f>[6]t_aea_pfc!M38</f>
        <v>1.000477625</v>
      </c>
      <c r="O33" s="37">
        <f>[6]t_aea_pfc!N38</f>
        <v>1.2712881469999999</v>
      </c>
      <c r="P33" s="37">
        <f>[6]t_aea_pfc!O38</f>
        <v>1.1219541120000001</v>
      </c>
      <c r="Q33" s="37">
        <f>[6]t_aea_pfc!P38</f>
        <v>0</v>
      </c>
    </row>
    <row r="34" spans="1:17" s="18" customFormat="1" ht="15" customHeight="1" x14ac:dyDescent="0.3">
      <c r="A34" s="6" t="s">
        <v>46</v>
      </c>
      <c r="B34" s="6"/>
      <c r="C34" s="37">
        <f>[6]t_aea_pfc!B39</f>
        <v>458.725794291</v>
      </c>
      <c r="D34" s="37">
        <f>[6]t_aea_pfc!C39</f>
        <v>286.25807567800001</v>
      </c>
      <c r="E34" s="37">
        <f>[6]t_aea_pfc!D39</f>
        <v>4280.661347235</v>
      </c>
      <c r="F34" s="37">
        <f>[6]t_aea_pfc!E39</f>
        <v>2451.4346961760002</v>
      </c>
      <c r="G34" s="37">
        <f>[6]t_aea_pfc!F39</f>
        <v>1130.05409624</v>
      </c>
      <c r="H34" s="37">
        <f>[6]t_aea_pfc!G39</f>
        <v>2464.456193173</v>
      </c>
      <c r="I34" s="37">
        <f>[6]t_aea_pfc!H39</f>
        <v>2394.1889999999999</v>
      </c>
      <c r="J34" s="37">
        <f>[6]t_aea_pfc!I39</f>
        <v>0</v>
      </c>
      <c r="K34" s="37">
        <f>[6]t_aea_pfc!J39</f>
        <v>0</v>
      </c>
      <c r="L34" s="37">
        <f>[6]t_aea_pfc!K39</f>
        <v>1.6647746000000001E-2</v>
      </c>
      <c r="M34" s="37">
        <f>[6]t_aea_pfc!L39</f>
        <v>2.0225542999999999E-2</v>
      </c>
      <c r="N34" s="37">
        <f>[6]t_aea_pfc!M39</f>
        <v>7.7753090999999996E-2</v>
      </c>
      <c r="O34" s="37">
        <f>[6]t_aea_pfc!N39</f>
        <v>9.6433455000000001E-2</v>
      </c>
      <c r="P34" s="37">
        <f>[6]t_aea_pfc!O39</f>
        <v>109.447916675</v>
      </c>
      <c r="Q34" s="37">
        <f>[6]t_aea_pfc!P39</f>
        <v>0</v>
      </c>
    </row>
    <row r="35" spans="1:17" s="18" customFormat="1" ht="15" customHeight="1" x14ac:dyDescent="0.3">
      <c r="A35" s="6" t="s">
        <v>47</v>
      </c>
      <c r="B35" s="6" t="s">
        <v>48</v>
      </c>
      <c r="C35" s="37">
        <f>[6]t_aea_pfc!B40</f>
        <v>0.62080037099999996</v>
      </c>
      <c r="D35" s="37">
        <f>[6]t_aea_pfc!C40</f>
        <v>0.57252471299999996</v>
      </c>
      <c r="E35" s="37">
        <f>[6]t_aea_pfc!D40</f>
        <v>0.47821042899999999</v>
      </c>
      <c r="F35" s="37">
        <f>[6]t_aea_pfc!E40</f>
        <v>0.29782122999999999</v>
      </c>
      <c r="G35" s="37">
        <f>[6]t_aea_pfc!F40</f>
        <v>0.17705544000000001</v>
      </c>
      <c r="H35" s="37">
        <f>[6]t_aea_pfc!G40</f>
        <v>0.111606703</v>
      </c>
      <c r="I35" s="37">
        <f>[6]t_aea_pfc!H40</f>
        <v>0</v>
      </c>
      <c r="J35" s="37">
        <f>[6]t_aea_pfc!I40</f>
        <v>0</v>
      </c>
      <c r="K35" s="37">
        <f>[6]t_aea_pfc!J40</f>
        <v>0</v>
      </c>
      <c r="L35" s="37">
        <f>[6]t_aea_pfc!K40</f>
        <v>0</v>
      </c>
      <c r="M35" s="37">
        <f>[6]t_aea_pfc!L40</f>
        <v>0</v>
      </c>
      <c r="N35" s="37">
        <f>[6]t_aea_pfc!M40</f>
        <v>0</v>
      </c>
      <c r="O35" s="37">
        <f>[6]t_aea_pfc!N40</f>
        <v>0</v>
      </c>
      <c r="P35" s="37">
        <f>[6]t_aea_pfc!O40</f>
        <v>0</v>
      </c>
      <c r="Q35" s="37">
        <f>[6]t_aea_pfc!P40</f>
        <v>0</v>
      </c>
    </row>
    <row r="36" spans="1:17" s="18" customFormat="1" ht="15" customHeight="1" x14ac:dyDescent="0.3">
      <c r="A36" s="6" t="s">
        <v>49</v>
      </c>
      <c r="B36" s="6" t="s">
        <v>50</v>
      </c>
      <c r="C36" s="37">
        <f>[6]t_aea_pfc!B41</f>
        <v>458.10499391899998</v>
      </c>
      <c r="D36" s="37">
        <f>[6]t_aea_pfc!C41</f>
        <v>285.685550965</v>
      </c>
      <c r="E36" s="37">
        <f>[6]t_aea_pfc!D41</f>
        <v>4280.1831368060002</v>
      </c>
      <c r="F36" s="37">
        <f>[6]t_aea_pfc!E41</f>
        <v>2451.1368749459998</v>
      </c>
      <c r="G36" s="37">
        <f>[6]t_aea_pfc!F41</f>
        <v>1129.8770408</v>
      </c>
      <c r="H36" s="37">
        <f>[6]t_aea_pfc!G41</f>
        <v>2464.3445864710002</v>
      </c>
      <c r="I36" s="37">
        <f>[6]t_aea_pfc!H41</f>
        <v>2394.1889999999999</v>
      </c>
      <c r="J36" s="37">
        <f>[6]t_aea_pfc!I41</f>
        <v>0</v>
      </c>
      <c r="K36" s="37">
        <f>[6]t_aea_pfc!J41</f>
        <v>0</v>
      </c>
      <c r="L36" s="37">
        <f>[6]t_aea_pfc!K41</f>
        <v>1.6647746000000001E-2</v>
      </c>
      <c r="M36" s="37">
        <f>[6]t_aea_pfc!L41</f>
        <v>2.0225542999999999E-2</v>
      </c>
      <c r="N36" s="37">
        <f>[6]t_aea_pfc!M41</f>
        <v>7.7753090999999996E-2</v>
      </c>
      <c r="O36" s="37">
        <f>[6]t_aea_pfc!N41</f>
        <v>9.6433455000000001E-2</v>
      </c>
      <c r="P36" s="37">
        <f>[6]t_aea_pfc!O41</f>
        <v>109.447916675</v>
      </c>
      <c r="Q36" s="37">
        <f>[6]t_aea_pfc!P41</f>
        <v>0</v>
      </c>
    </row>
    <row r="37" spans="1:17" s="18" customFormat="1" ht="15" customHeight="1" x14ac:dyDescent="0.3">
      <c r="A37" s="6" t="s">
        <v>51</v>
      </c>
      <c r="B37" s="6" t="s">
        <v>52</v>
      </c>
      <c r="C37" s="37">
        <f>[6]t_aea_pfc!B42</f>
        <v>246.47663831200001</v>
      </c>
      <c r="D37" s="37">
        <f>[6]t_aea_pfc!C42</f>
        <v>218.19146208699999</v>
      </c>
      <c r="E37" s="37">
        <f>[6]t_aea_pfc!D42</f>
        <v>189.119472914</v>
      </c>
      <c r="F37" s="37">
        <f>[6]t_aea_pfc!E42</f>
        <v>110.869021895</v>
      </c>
      <c r="G37" s="37">
        <f>[6]t_aea_pfc!F42</f>
        <v>58.912437801999999</v>
      </c>
      <c r="H37" s="37">
        <f>[6]t_aea_pfc!G42</f>
        <v>34.531135399999997</v>
      </c>
      <c r="I37" s="37">
        <f>[6]t_aea_pfc!H42</f>
        <v>97.721999999999994</v>
      </c>
      <c r="J37" s="37">
        <f>[6]t_aea_pfc!I42</f>
        <v>0</v>
      </c>
      <c r="K37" s="37">
        <f>[6]t_aea_pfc!J42</f>
        <v>0.96120000000000005</v>
      </c>
      <c r="L37" s="37">
        <f>[6]t_aea_pfc!K42</f>
        <v>1.2539993700000001</v>
      </c>
      <c r="M37" s="37">
        <f>[6]t_aea_pfc!L42</f>
        <v>4.3908715589999998</v>
      </c>
      <c r="N37" s="37">
        <f>[6]t_aea_pfc!M42</f>
        <v>5.8111547950000002</v>
      </c>
      <c r="O37" s="37">
        <f>[6]t_aea_pfc!N42</f>
        <v>5.7127643240000001</v>
      </c>
      <c r="P37" s="37">
        <f>[6]t_aea_pfc!O42</f>
        <v>5.0676395919999999</v>
      </c>
      <c r="Q37" s="37">
        <f>[6]t_aea_pfc!P42</f>
        <v>0</v>
      </c>
    </row>
    <row r="38" spans="1:17" s="18" customFormat="1" ht="15" customHeight="1" x14ac:dyDescent="0.3">
      <c r="A38" s="6" t="s">
        <v>53</v>
      </c>
      <c r="B38" s="6"/>
      <c r="C38" s="37">
        <f>[6]t_aea_pfc!B43</f>
        <v>431.45875022600001</v>
      </c>
      <c r="D38" s="37">
        <f>[6]t_aea_pfc!C43</f>
        <v>385.729532877</v>
      </c>
      <c r="E38" s="37">
        <f>[6]t_aea_pfc!D43</f>
        <v>333.60239699200002</v>
      </c>
      <c r="F38" s="37">
        <f>[6]t_aea_pfc!E43</f>
        <v>187.903871055</v>
      </c>
      <c r="G38" s="37">
        <f>[6]t_aea_pfc!F43</f>
        <v>97.686934801999996</v>
      </c>
      <c r="H38" s="37">
        <f>[6]t_aea_pfc!G43</f>
        <v>61.792973643000003</v>
      </c>
      <c r="I38" s="37">
        <f>[6]t_aea_pfc!H43</f>
        <v>0</v>
      </c>
      <c r="J38" s="37">
        <f>[6]t_aea_pfc!I43</f>
        <v>0</v>
      </c>
      <c r="K38" s="37">
        <f>[6]t_aea_pfc!J43</f>
        <v>0</v>
      </c>
      <c r="L38" s="37">
        <f>[6]t_aea_pfc!K43</f>
        <v>0.46494843699999999</v>
      </c>
      <c r="M38" s="37">
        <f>[6]t_aea_pfc!L43</f>
        <v>0.458323064</v>
      </c>
      <c r="N38" s="37">
        <f>[6]t_aea_pfc!M43</f>
        <v>1.7653837800000001</v>
      </c>
      <c r="O38" s="37">
        <f>[6]t_aea_pfc!N43</f>
        <v>2.1948710939999998</v>
      </c>
      <c r="P38" s="37">
        <f>[6]t_aea_pfc!O43</f>
        <v>1.8939370360000001</v>
      </c>
      <c r="Q38" s="37">
        <f>[6]t_aea_pfc!P43</f>
        <v>0</v>
      </c>
    </row>
    <row r="39" spans="1:17" s="18" customFormat="1" ht="15" customHeight="1" x14ac:dyDescent="0.3">
      <c r="A39" s="6" t="s">
        <v>54</v>
      </c>
      <c r="B39" s="6" t="s">
        <v>55</v>
      </c>
      <c r="C39" s="37">
        <f>[6]t_aea_pfc!B44</f>
        <v>183.275701414</v>
      </c>
      <c r="D39" s="37">
        <f>[6]t_aea_pfc!C44</f>
        <v>162.986659178</v>
      </c>
      <c r="E39" s="37">
        <f>[6]t_aea_pfc!D44</f>
        <v>142.77006000099999</v>
      </c>
      <c r="F39" s="37">
        <f>[6]t_aea_pfc!E44</f>
        <v>76.812080676999997</v>
      </c>
      <c r="G39" s="37">
        <f>[6]t_aea_pfc!F44</f>
        <v>40.895084750000002</v>
      </c>
      <c r="H39" s="37">
        <f>[6]t_aea_pfc!G44</f>
        <v>23.558401951</v>
      </c>
      <c r="I39" s="37">
        <f>[6]t_aea_pfc!H44</f>
        <v>0</v>
      </c>
      <c r="J39" s="37">
        <f>[6]t_aea_pfc!I44</f>
        <v>0</v>
      </c>
      <c r="K39" s="37">
        <f>[6]t_aea_pfc!J44</f>
        <v>0</v>
      </c>
      <c r="L39" s="37">
        <f>[6]t_aea_pfc!K44</f>
        <v>5.9981621999999998E-2</v>
      </c>
      <c r="M39" s="37">
        <f>[6]t_aea_pfc!L44</f>
        <v>6.4558839000000007E-2</v>
      </c>
      <c r="N39" s="37">
        <f>[6]t_aea_pfc!M44</f>
        <v>0.24585886100000001</v>
      </c>
      <c r="O39" s="37">
        <f>[6]t_aea_pfc!N44</f>
        <v>0.302588723</v>
      </c>
      <c r="P39" s="37">
        <f>[6]t_aea_pfc!O44</f>
        <v>0.26162025100000003</v>
      </c>
      <c r="Q39" s="37">
        <f>[6]t_aea_pfc!P44</f>
        <v>0</v>
      </c>
    </row>
    <row r="40" spans="1:17" s="18" customFormat="1" ht="15" customHeight="1" x14ac:dyDescent="0.3">
      <c r="A40" s="6" t="s">
        <v>56</v>
      </c>
      <c r="B40" s="6" t="s">
        <v>148</v>
      </c>
      <c r="C40" s="37">
        <f>[6]t_aea_pfc!B45</f>
        <v>185.27673881600001</v>
      </c>
      <c r="D40" s="37">
        <f>[6]t_aea_pfc!C45</f>
        <v>166.95797526800001</v>
      </c>
      <c r="E40" s="37">
        <f>[6]t_aea_pfc!D45</f>
        <v>142.59050860400001</v>
      </c>
      <c r="F40" s="37">
        <f>[6]t_aea_pfc!E45</f>
        <v>79.314684592999996</v>
      </c>
      <c r="G40" s="37">
        <f>[6]t_aea_pfc!F45</f>
        <v>41.130268264999998</v>
      </c>
      <c r="H40" s="37">
        <f>[6]t_aea_pfc!G45</f>
        <v>27.770346734</v>
      </c>
      <c r="I40" s="37">
        <f>[6]t_aea_pfc!H45</f>
        <v>0</v>
      </c>
      <c r="J40" s="37">
        <f>[6]t_aea_pfc!I45</f>
        <v>0</v>
      </c>
      <c r="K40" s="37">
        <f>[6]t_aea_pfc!J45</f>
        <v>0</v>
      </c>
      <c r="L40" s="37">
        <f>[6]t_aea_pfc!K45</f>
        <v>0.212129332</v>
      </c>
      <c r="M40" s="37">
        <f>[6]t_aea_pfc!L45</f>
        <v>0.20909238399999999</v>
      </c>
      <c r="N40" s="37">
        <f>[6]t_aea_pfc!M45</f>
        <v>0.80884785800000003</v>
      </c>
      <c r="O40" s="37">
        <f>[6]t_aea_pfc!N45</f>
        <v>1.007421718</v>
      </c>
      <c r="P40" s="37">
        <f>[6]t_aea_pfc!O45</f>
        <v>0.85882430200000004</v>
      </c>
      <c r="Q40" s="37">
        <f>[6]t_aea_pfc!P45</f>
        <v>0</v>
      </c>
    </row>
    <row r="41" spans="1:17" s="18" customFormat="1" ht="15" customHeight="1" x14ac:dyDescent="0.3">
      <c r="A41" s="6" t="s">
        <v>57</v>
      </c>
      <c r="B41" s="6" t="s">
        <v>149</v>
      </c>
      <c r="C41" s="37">
        <f>[6]t_aea_pfc!B46</f>
        <v>62.906309995999997</v>
      </c>
      <c r="D41" s="37">
        <f>[6]t_aea_pfc!C46</f>
        <v>55.784898431000002</v>
      </c>
      <c r="E41" s="37">
        <f>[6]t_aea_pfc!D46</f>
        <v>48.241828386999998</v>
      </c>
      <c r="F41" s="37">
        <f>[6]t_aea_pfc!E46</f>
        <v>31.777105785</v>
      </c>
      <c r="G41" s="37">
        <f>[6]t_aea_pfc!F46</f>
        <v>15.661581786999999</v>
      </c>
      <c r="H41" s="37">
        <f>[6]t_aea_pfc!G46</f>
        <v>10.464224957000001</v>
      </c>
      <c r="I41" s="37">
        <f>[6]t_aea_pfc!H46</f>
        <v>0</v>
      </c>
      <c r="J41" s="37">
        <f>[6]t_aea_pfc!I46</f>
        <v>0</v>
      </c>
      <c r="K41" s="37">
        <f>[6]t_aea_pfc!J46</f>
        <v>0</v>
      </c>
      <c r="L41" s="37">
        <f>[6]t_aea_pfc!K46</f>
        <v>0.192837483</v>
      </c>
      <c r="M41" s="37">
        <f>[6]t_aea_pfc!L46</f>
        <v>0.184671841</v>
      </c>
      <c r="N41" s="37">
        <f>[6]t_aea_pfc!M46</f>
        <v>0.71067705999999997</v>
      </c>
      <c r="O41" s="37">
        <f>[6]t_aea_pfc!N46</f>
        <v>0.88486065300000005</v>
      </c>
      <c r="P41" s="37">
        <f>[6]t_aea_pfc!O46</f>
        <v>0.77349248299999995</v>
      </c>
      <c r="Q41" s="37">
        <f>[6]t_aea_pfc!P46</f>
        <v>0</v>
      </c>
    </row>
    <row r="42" spans="1:17" s="18" customFormat="1" ht="15" customHeight="1" x14ac:dyDescent="0.3">
      <c r="A42" s="6" t="s">
        <v>58</v>
      </c>
      <c r="B42" s="6"/>
      <c r="C42" s="37">
        <f>[6]t_aea_pfc!B47</f>
        <v>89.491691083999996</v>
      </c>
      <c r="D42" s="37">
        <f>[6]t_aea_pfc!C47</f>
        <v>80.197947873000004</v>
      </c>
      <c r="E42" s="37">
        <f>[6]t_aea_pfc!D47</f>
        <v>69.399868837</v>
      </c>
      <c r="F42" s="37">
        <f>[6]t_aea_pfc!E47</f>
        <v>34.007077967999997</v>
      </c>
      <c r="G42" s="37">
        <f>[6]t_aea_pfc!F47</f>
        <v>23.927382435999998</v>
      </c>
      <c r="H42" s="37">
        <f>[6]t_aea_pfc!G47</f>
        <v>12.332476399999999</v>
      </c>
      <c r="I42" s="37">
        <f>[6]t_aea_pfc!H47</f>
        <v>0</v>
      </c>
      <c r="J42" s="37">
        <f>[6]t_aea_pfc!I47</f>
        <v>0</v>
      </c>
      <c r="K42" s="37">
        <f>[6]t_aea_pfc!J47</f>
        <v>0</v>
      </c>
      <c r="L42" s="37">
        <f>[6]t_aea_pfc!K47</f>
        <v>5.1144751000000002E-2</v>
      </c>
      <c r="M42" s="37">
        <f>[6]t_aea_pfc!L47</f>
        <v>5.6917814999999997E-2</v>
      </c>
      <c r="N42" s="37">
        <f>[6]t_aea_pfc!M47</f>
        <v>0.21855501699999999</v>
      </c>
      <c r="O42" s="37">
        <f>[6]t_aea_pfc!N47</f>
        <v>0.27171266500000002</v>
      </c>
      <c r="P42" s="37">
        <f>[6]t_aea_pfc!O47</f>
        <v>0.238513425</v>
      </c>
      <c r="Q42" s="37">
        <f>[6]t_aea_pfc!P47</f>
        <v>0</v>
      </c>
    </row>
    <row r="43" spans="1:17" s="18" customFormat="1" ht="15" customHeight="1" x14ac:dyDescent="0.3">
      <c r="A43" s="6" t="s">
        <v>59</v>
      </c>
      <c r="B43" s="6" t="s">
        <v>60</v>
      </c>
      <c r="C43" s="37">
        <f>[6]t_aea_pfc!B48</f>
        <v>15.030990645999999</v>
      </c>
      <c r="D43" s="37">
        <f>[6]t_aea_pfc!C48</f>
        <v>13.640631507</v>
      </c>
      <c r="E43" s="37">
        <f>[6]t_aea_pfc!D48</f>
        <v>11.783803821999999</v>
      </c>
      <c r="F43" s="37">
        <f>[6]t_aea_pfc!E48</f>
        <v>7.6043136740000001</v>
      </c>
      <c r="G43" s="37">
        <f>[6]t_aea_pfc!F48</f>
        <v>3.933100043</v>
      </c>
      <c r="H43" s="37">
        <f>[6]t_aea_pfc!G48</f>
        <v>1.8841999190000001</v>
      </c>
      <c r="I43" s="37">
        <f>[6]t_aea_pfc!H48</f>
        <v>0</v>
      </c>
      <c r="J43" s="37">
        <f>[6]t_aea_pfc!I48</f>
        <v>0</v>
      </c>
      <c r="K43" s="37">
        <f>[6]t_aea_pfc!J48</f>
        <v>0</v>
      </c>
      <c r="L43" s="37">
        <f>[6]t_aea_pfc!K48</f>
        <v>5.1144751000000002E-2</v>
      </c>
      <c r="M43" s="37">
        <f>[6]t_aea_pfc!L48</f>
        <v>5.6917814999999997E-2</v>
      </c>
      <c r="N43" s="37">
        <f>[6]t_aea_pfc!M48</f>
        <v>0.21855501699999999</v>
      </c>
      <c r="O43" s="37">
        <f>[6]t_aea_pfc!N48</f>
        <v>0.27171266500000002</v>
      </c>
      <c r="P43" s="37">
        <f>[6]t_aea_pfc!O48</f>
        <v>0.238513425</v>
      </c>
      <c r="Q43" s="37">
        <f>[6]t_aea_pfc!P48</f>
        <v>0</v>
      </c>
    </row>
    <row r="44" spans="1:17" s="18" customFormat="1" ht="15" customHeight="1" x14ac:dyDescent="0.3">
      <c r="A44" s="6" t="s">
        <v>61</v>
      </c>
      <c r="B44" s="6" t="s">
        <v>62</v>
      </c>
      <c r="C44" s="37">
        <f>[6]t_aea_pfc!B49</f>
        <v>13.514848026999999</v>
      </c>
      <c r="D44" s="37">
        <f>[6]t_aea_pfc!C49</f>
        <v>12.3792486</v>
      </c>
      <c r="E44" s="37">
        <f>[6]t_aea_pfc!D49</f>
        <v>10.807119311999999</v>
      </c>
      <c r="F44" s="37">
        <f>[6]t_aea_pfc!E49</f>
        <v>0.335605924</v>
      </c>
      <c r="G44" s="37">
        <f>[6]t_aea_pfc!F49</f>
        <v>2.3489776789999999</v>
      </c>
      <c r="H44" s="37">
        <f>[6]t_aea_pfc!G49</f>
        <v>0</v>
      </c>
      <c r="I44" s="37">
        <f>[6]t_aea_pfc!H49</f>
        <v>0</v>
      </c>
      <c r="J44" s="37">
        <f>[6]t_aea_pfc!I49</f>
        <v>0</v>
      </c>
      <c r="K44" s="37">
        <f>[6]t_aea_pfc!J49</f>
        <v>0</v>
      </c>
      <c r="L44" s="37">
        <f>[6]t_aea_pfc!K49</f>
        <v>0</v>
      </c>
      <c r="M44" s="37">
        <f>[6]t_aea_pfc!L49</f>
        <v>0</v>
      </c>
      <c r="N44" s="37">
        <f>[6]t_aea_pfc!M49</f>
        <v>0</v>
      </c>
      <c r="O44" s="37">
        <f>[6]t_aea_pfc!N49</f>
        <v>0</v>
      </c>
      <c r="P44" s="37">
        <f>[6]t_aea_pfc!O49</f>
        <v>0</v>
      </c>
      <c r="Q44" s="37">
        <f>[6]t_aea_pfc!P49</f>
        <v>0</v>
      </c>
    </row>
    <row r="45" spans="1:17" s="18" customFormat="1" ht="15" customHeight="1" x14ac:dyDescent="0.3">
      <c r="A45" s="6" t="s">
        <v>63</v>
      </c>
      <c r="B45" s="6" t="s">
        <v>64</v>
      </c>
      <c r="C45" s="37">
        <f>[6]t_aea_pfc!B50</f>
        <v>0</v>
      </c>
      <c r="D45" s="37">
        <f>[6]t_aea_pfc!C50</f>
        <v>0</v>
      </c>
      <c r="E45" s="37">
        <f>[6]t_aea_pfc!D50</f>
        <v>0</v>
      </c>
      <c r="F45" s="37">
        <f>[6]t_aea_pfc!E50</f>
        <v>0</v>
      </c>
      <c r="G45" s="37">
        <f>[6]t_aea_pfc!F50</f>
        <v>0</v>
      </c>
      <c r="H45" s="37">
        <f>[6]t_aea_pfc!G50</f>
        <v>0</v>
      </c>
      <c r="I45" s="37">
        <f>[6]t_aea_pfc!H50</f>
        <v>0</v>
      </c>
      <c r="J45" s="37">
        <f>[6]t_aea_pfc!I50</f>
        <v>0</v>
      </c>
      <c r="K45" s="37">
        <f>[6]t_aea_pfc!J50</f>
        <v>0</v>
      </c>
      <c r="L45" s="37">
        <f>[6]t_aea_pfc!K50</f>
        <v>0</v>
      </c>
      <c r="M45" s="37">
        <f>[6]t_aea_pfc!L50</f>
        <v>0</v>
      </c>
      <c r="N45" s="37">
        <f>[6]t_aea_pfc!M50</f>
        <v>0</v>
      </c>
      <c r="O45" s="37">
        <f>[6]t_aea_pfc!N50</f>
        <v>0</v>
      </c>
      <c r="P45" s="37">
        <f>[6]t_aea_pfc!O50</f>
        <v>0</v>
      </c>
      <c r="Q45" s="37">
        <f>[6]t_aea_pfc!P50</f>
        <v>0</v>
      </c>
    </row>
    <row r="46" spans="1:17" s="18" customFormat="1" ht="15" customHeight="1" x14ac:dyDescent="0.3">
      <c r="A46" s="6" t="s">
        <v>65</v>
      </c>
      <c r="B46" s="6" t="s">
        <v>66</v>
      </c>
      <c r="C46" s="37">
        <f>[6]t_aea_pfc!B51</f>
        <v>59.864803791999996</v>
      </c>
      <c r="D46" s="37">
        <f>[6]t_aea_pfc!C51</f>
        <v>53.188192381</v>
      </c>
      <c r="E46" s="37">
        <f>[6]t_aea_pfc!D51</f>
        <v>45.947780895999998</v>
      </c>
      <c r="F46" s="37">
        <f>[6]t_aea_pfc!E51</f>
        <v>25.462669453</v>
      </c>
      <c r="G46" s="37">
        <f>[6]t_aea_pfc!F51</f>
        <v>17.394578741</v>
      </c>
      <c r="H46" s="37">
        <f>[6]t_aea_pfc!G51</f>
        <v>10.280613779999999</v>
      </c>
      <c r="I46" s="37">
        <f>[6]t_aea_pfc!H51</f>
        <v>0</v>
      </c>
      <c r="J46" s="37">
        <f>[6]t_aea_pfc!I51</f>
        <v>0</v>
      </c>
      <c r="K46" s="37">
        <f>[6]t_aea_pfc!J51</f>
        <v>0</v>
      </c>
      <c r="L46" s="37">
        <f>[6]t_aea_pfc!K51</f>
        <v>0</v>
      </c>
      <c r="M46" s="37">
        <f>[6]t_aea_pfc!L51</f>
        <v>0</v>
      </c>
      <c r="N46" s="37">
        <f>[6]t_aea_pfc!M51</f>
        <v>0</v>
      </c>
      <c r="O46" s="37">
        <f>[6]t_aea_pfc!N51</f>
        <v>0</v>
      </c>
      <c r="P46" s="37">
        <f>[6]t_aea_pfc!O51</f>
        <v>0</v>
      </c>
      <c r="Q46" s="37">
        <f>[6]t_aea_pfc!P51</f>
        <v>0</v>
      </c>
    </row>
    <row r="47" spans="1:17" s="18" customFormat="1" ht="15" customHeight="1" x14ac:dyDescent="0.3">
      <c r="A47" s="6" t="s">
        <v>67</v>
      </c>
      <c r="B47" s="6" t="s">
        <v>68</v>
      </c>
      <c r="C47" s="37">
        <f>[6]t_aea_pfc!B52</f>
        <v>1.0810486189999999</v>
      </c>
      <c r="D47" s="37">
        <f>[6]t_aea_pfc!C52</f>
        <v>0.98987538399999997</v>
      </c>
      <c r="E47" s="37">
        <f>[6]t_aea_pfc!D52</f>
        <v>0.86116480699999998</v>
      </c>
      <c r="F47" s="37">
        <f>[6]t_aea_pfc!E52</f>
        <v>0.60448891699999996</v>
      </c>
      <c r="G47" s="37">
        <f>[6]t_aea_pfc!F52</f>
        <v>0.25072597299999999</v>
      </c>
      <c r="H47" s="37">
        <f>[6]t_aea_pfc!G52</f>
        <v>0.167662701</v>
      </c>
      <c r="I47" s="37">
        <f>[6]t_aea_pfc!H52</f>
        <v>0</v>
      </c>
      <c r="J47" s="37">
        <f>[6]t_aea_pfc!I52</f>
        <v>0</v>
      </c>
      <c r="K47" s="37">
        <f>[6]t_aea_pfc!J52</f>
        <v>0</v>
      </c>
      <c r="L47" s="37">
        <f>[6]t_aea_pfc!K52</f>
        <v>0</v>
      </c>
      <c r="M47" s="37">
        <f>[6]t_aea_pfc!L52</f>
        <v>0</v>
      </c>
      <c r="N47" s="37">
        <f>[6]t_aea_pfc!M52</f>
        <v>0</v>
      </c>
      <c r="O47" s="37">
        <f>[6]t_aea_pfc!N52</f>
        <v>0</v>
      </c>
      <c r="P47" s="37">
        <f>[6]t_aea_pfc!O52</f>
        <v>0</v>
      </c>
      <c r="Q47" s="37">
        <f>[6]t_aea_pfc!P52</f>
        <v>0</v>
      </c>
    </row>
    <row r="48" spans="1:17" s="18" customFormat="1" ht="15" customHeight="1" x14ac:dyDescent="0.3">
      <c r="A48" s="6" t="s">
        <v>69</v>
      </c>
      <c r="B48" s="6" t="s">
        <v>70</v>
      </c>
      <c r="C48" s="37">
        <f>[6]t_aea_pfc!B53</f>
        <v>8.3729117350000006</v>
      </c>
      <c r="D48" s="37">
        <f>[6]t_aea_pfc!C53</f>
        <v>7.5217739769999996</v>
      </c>
      <c r="E48" s="37">
        <f>[6]t_aea_pfc!D53</f>
        <v>6.4754796299999997</v>
      </c>
      <c r="F48" s="37">
        <f>[6]t_aea_pfc!E53</f>
        <v>3.5363414679999998</v>
      </c>
      <c r="G48" s="37">
        <f>[6]t_aea_pfc!F53</f>
        <v>1.9067077960000001</v>
      </c>
      <c r="H48" s="37">
        <f>[6]t_aea_pfc!G53</f>
        <v>1.0494854</v>
      </c>
      <c r="I48" s="37">
        <f>[6]t_aea_pfc!H53</f>
        <v>0</v>
      </c>
      <c r="J48" s="37">
        <f>[6]t_aea_pfc!I53</f>
        <v>0</v>
      </c>
      <c r="K48" s="37">
        <f>[6]t_aea_pfc!J53</f>
        <v>0</v>
      </c>
      <c r="L48" s="37">
        <f>[6]t_aea_pfc!K53</f>
        <v>1.219239E-3</v>
      </c>
      <c r="M48" s="37">
        <f>[6]t_aea_pfc!L53</f>
        <v>1.392702E-3</v>
      </c>
      <c r="N48" s="37">
        <f>[6]t_aea_pfc!M53</f>
        <v>5.3856540000000001E-3</v>
      </c>
      <c r="O48" s="37">
        <f>[6]t_aea_pfc!N53</f>
        <v>6.7092059999999997E-3</v>
      </c>
      <c r="P48" s="37">
        <f>[6]t_aea_pfc!O53</f>
        <v>5.8012089999999999E-3</v>
      </c>
      <c r="Q48" s="37">
        <f>[6]t_aea_pfc!P53</f>
        <v>0</v>
      </c>
    </row>
    <row r="49" spans="1:17" s="18" customFormat="1" ht="15" customHeight="1" x14ac:dyDescent="0.3">
      <c r="A49" s="6" t="s">
        <v>71</v>
      </c>
      <c r="B49" s="6"/>
      <c r="C49" s="37">
        <f>[6]t_aea_pfc!B54</f>
        <v>0.62478735600000002</v>
      </c>
      <c r="D49" s="37">
        <f>[6]t_aea_pfc!C54</f>
        <v>0.58603494700000003</v>
      </c>
      <c r="E49" s="37">
        <f>[6]t_aea_pfc!D54</f>
        <v>0.48501528700000002</v>
      </c>
      <c r="F49" s="37">
        <f>[6]t_aea_pfc!E54</f>
        <v>0.39260232299999998</v>
      </c>
      <c r="G49" s="37">
        <f>[6]t_aea_pfc!F54</f>
        <v>0.15300594100000001</v>
      </c>
      <c r="H49" s="37">
        <f>[6]t_aea_pfc!G54</f>
        <v>10.881755676999999</v>
      </c>
      <c r="I49" s="37">
        <f>[6]t_aea_pfc!H54</f>
        <v>0</v>
      </c>
      <c r="J49" s="37">
        <f>[6]t_aea_pfc!I54</f>
        <v>0</v>
      </c>
      <c r="K49" s="37">
        <f>[6]t_aea_pfc!J54</f>
        <v>0</v>
      </c>
      <c r="L49" s="37">
        <f>[6]t_aea_pfc!K54</f>
        <v>7.7815800000000004E-4</v>
      </c>
      <c r="M49" s="37">
        <f>[6]t_aea_pfc!L54</f>
        <v>4.1321799999999997E-4</v>
      </c>
      <c r="N49" s="37">
        <f>[6]t_aea_pfc!M54</f>
        <v>1.5795799999999999E-3</v>
      </c>
      <c r="O49" s="37">
        <f>[6]t_aea_pfc!N54</f>
        <v>1.9917630000000001E-3</v>
      </c>
      <c r="P49" s="37">
        <f>[6]t_aea_pfc!O54</f>
        <v>1.6663260000000001E-3</v>
      </c>
      <c r="Q49" s="37">
        <f>[6]t_aea_pfc!P54</f>
        <v>0</v>
      </c>
    </row>
    <row r="50" spans="1:17" s="18" customFormat="1" ht="15" customHeight="1" x14ac:dyDescent="0.3">
      <c r="A50" s="7" t="s">
        <v>72</v>
      </c>
      <c r="B50" s="6"/>
      <c r="C50" s="37">
        <f>[6]t_aea_pfc!B55</f>
        <v>0.62478735600000002</v>
      </c>
      <c r="D50" s="37">
        <f>[6]t_aea_pfc!C55</f>
        <v>0.58603494700000003</v>
      </c>
      <c r="E50" s="37">
        <f>[6]t_aea_pfc!D55</f>
        <v>0.48501528700000002</v>
      </c>
      <c r="F50" s="37">
        <f>[6]t_aea_pfc!E55</f>
        <v>0.39260232299999998</v>
      </c>
      <c r="G50" s="37">
        <f>[6]t_aea_pfc!F55</f>
        <v>0.15300594100000001</v>
      </c>
      <c r="H50" s="37">
        <f>[6]t_aea_pfc!G55</f>
        <v>8.3235830999999996E-2</v>
      </c>
      <c r="I50" s="37">
        <f>[6]t_aea_pfc!H55</f>
        <v>0</v>
      </c>
      <c r="J50" s="37">
        <f>[6]t_aea_pfc!I55</f>
        <v>0</v>
      </c>
      <c r="K50" s="37">
        <f>[6]t_aea_pfc!J55</f>
        <v>0</v>
      </c>
      <c r="L50" s="37">
        <f>[6]t_aea_pfc!K55</f>
        <v>7.7815800000000004E-4</v>
      </c>
      <c r="M50" s="37">
        <f>[6]t_aea_pfc!L55</f>
        <v>4.1321799999999997E-4</v>
      </c>
      <c r="N50" s="37">
        <f>[6]t_aea_pfc!M55</f>
        <v>1.5795799999999999E-3</v>
      </c>
      <c r="O50" s="37">
        <f>[6]t_aea_pfc!N55</f>
        <v>1.9917630000000001E-3</v>
      </c>
      <c r="P50" s="37">
        <f>[6]t_aea_pfc!O55</f>
        <v>1.6663260000000001E-3</v>
      </c>
      <c r="Q50" s="37">
        <f>[6]t_aea_pfc!P55</f>
        <v>0</v>
      </c>
    </row>
    <row r="51" spans="1:17" s="18" customFormat="1" ht="15" customHeight="1" x14ac:dyDescent="0.3">
      <c r="A51" s="6" t="s">
        <v>73</v>
      </c>
      <c r="B51" s="6" t="s">
        <v>74</v>
      </c>
      <c r="C51" s="37">
        <f>[6]t_aea_pfc!B56</f>
        <v>0</v>
      </c>
      <c r="D51" s="37">
        <f>[6]t_aea_pfc!C56</f>
        <v>0</v>
      </c>
      <c r="E51" s="37">
        <f>[6]t_aea_pfc!D56</f>
        <v>0</v>
      </c>
      <c r="F51" s="37">
        <f>[6]t_aea_pfc!E56</f>
        <v>0</v>
      </c>
      <c r="G51" s="37">
        <f>[6]t_aea_pfc!F56</f>
        <v>0</v>
      </c>
      <c r="H51" s="37">
        <f>[6]t_aea_pfc!G56</f>
        <v>0</v>
      </c>
      <c r="I51" s="37">
        <f>[6]t_aea_pfc!H56</f>
        <v>0</v>
      </c>
      <c r="J51" s="37">
        <f>[6]t_aea_pfc!I56</f>
        <v>0</v>
      </c>
      <c r="K51" s="37">
        <f>[6]t_aea_pfc!J56</f>
        <v>0</v>
      </c>
      <c r="L51" s="37">
        <f>[6]t_aea_pfc!K56</f>
        <v>0</v>
      </c>
      <c r="M51" s="37">
        <f>[6]t_aea_pfc!L56</f>
        <v>0</v>
      </c>
      <c r="N51" s="37">
        <f>[6]t_aea_pfc!M56</f>
        <v>0</v>
      </c>
      <c r="O51" s="37">
        <f>[6]t_aea_pfc!N56</f>
        <v>0</v>
      </c>
      <c r="P51" s="37">
        <f>[6]t_aea_pfc!O56</f>
        <v>0</v>
      </c>
      <c r="Q51" s="37">
        <f>[6]t_aea_pfc!P56</f>
        <v>0</v>
      </c>
    </row>
    <row r="52" spans="1:17" s="18" customFormat="1" ht="15" customHeight="1" x14ac:dyDescent="0.3">
      <c r="A52" s="6" t="s">
        <v>75</v>
      </c>
      <c r="B52" s="6" t="s">
        <v>76</v>
      </c>
      <c r="C52" s="37">
        <f>[6]t_aea_pfc!B57</f>
        <v>0.62478735600000002</v>
      </c>
      <c r="D52" s="37">
        <f>[6]t_aea_pfc!C57</f>
        <v>0.58603494700000003</v>
      </c>
      <c r="E52" s="37">
        <f>[6]t_aea_pfc!D57</f>
        <v>0.48501528700000002</v>
      </c>
      <c r="F52" s="37">
        <f>[6]t_aea_pfc!E57</f>
        <v>0.39260232299999998</v>
      </c>
      <c r="G52" s="37">
        <f>[6]t_aea_pfc!F57</f>
        <v>0.15300594100000001</v>
      </c>
      <c r="H52" s="37">
        <f>[6]t_aea_pfc!G57</f>
        <v>8.3235830999999996E-2</v>
      </c>
      <c r="I52" s="37">
        <f>[6]t_aea_pfc!H57</f>
        <v>0</v>
      </c>
      <c r="J52" s="37">
        <f>[6]t_aea_pfc!I57</f>
        <v>0</v>
      </c>
      <c r="K52" s="37">
        <f>[6]t_aea_pfc!J57</f>
        <v>0</v>
      </c>
      <c r="L52" s="37">
        <f>[6]t_aea_pfc!K57</f>
        <v>7.7815800000000004E-4</v>
      </c>
      <c r="M52" s="37">
        <f>[6]t_aea_pfc!L57</f>
        <v>4.1321799999999997E-4</v>
      </c>
      <c r="N52" s="37">
        <f>[6]t_aea_pfc!M57</f>
        <v>1.5795799999999999E-3</v>
      </c>
      <c r="O52" s="37">
        <f>[6]t_aea_pfc!N57</f>
        <v>1.9917630000000001E-3</v>
      </c>
      <c r="P52" s="37">
        <f>[6]t_aea_pfc!O57</f>
        <v>1.6663260000000001E-3</v>
      </c>
      <c r="Q52" s="37">
        <f>[6]t_aea_pfc!P57</f>
        <v>0</v>
      </c>
    </row>
    <row r="53" spans="1:17" s="18" customFormat="1" ht="15" customHeight="1" x14ac:dyDescent="0.3">
      <c r="A53" s="7" t="s">
        <v>77</v>
      </c>
      <c r="B53" s="6" t="s">
        <v>78</v>
      </c>
      <c r="C53" s="37">
        <f>[6]t_aea_pfc!B58</f>
        <v>0</v>
      </c>
      <c r="D53" s="37">
        <f>[6]t_aea_pfc!C58</f>
        <v>0</v>
      </c>
      <c r="E53" s="37">
        <f>[6]t_aea_pfc!D58</f>
        <v>0</v>
      </c>
      <c r="F53" s="37">
        <f>[6]t_aea_pfc!E58</f>
        <v>0</v>
      </c>
      <c r="G53" s="37">
        <f>[6]t_aea_pfc!F58</f>
        <v>0</v>
      </c>
      <c r="H53" s="37">
        <f>[6]t_aea_pfc!G58</f>
        <v>0</v>
      </c>
      <c r="I53" s="37">
        <f>[6]t_aea_pfc!H58</f>
        <v>0</v>
      </c>
      <c r="J53" s="37">
        <f>[6]t_aea_pfc!I58</f>
        <v>0</v>
      </c>
      <c r="K53" s="37">
        <f>[6]t_aea_pfc!J58</f>
        <v>0</v>
      </c>
      <c r="L53" s="37">
        <f>[6]t_aea_pfc!K58</f>
        <v>0</v>
      </c>
      <c r="M53" s="37">
        <f>[6]t_aea_pfc!L58</f>
        <v>0</v>
      </c>
      <c r="N53" s="37">
        <f>[6]t_aea_pfc!M58</f>
        <v>0</v>
      </c>
      <c r="O53" s="37">
        <f>[6]t_aea_pfc!N58</f>
        <v>0</v>
      </c>
      <c r="P53" s="37">
        <f>[6]t_aea_pfc!O58</f>
        <v>0</v>
      </c>
      <c r="Q53" s="37">
        <f>[6]t_aea_pfc!P58</f>
        <v>0</v>
      </c>
    </row>
    <row r="54" spans="1:17" s="18" customFormat="1" ht="15" customHeight="1" x14ac:dyDescent="0.3">
      <c r="A54" s="7" t="s">
        <v>79</v>
      </c>
      <c r="B54" s="6" t="s">
        <v>150</v>
      </c>
      <c r="C54" s="37">
        <f>[6]t_aea_pfc!B59</f>
        <v>0</v>
      </c>
      <c r="D54" s="37">
        <f>[6]t_aea_pfc!C59</f>
        <v>0</v>
      </c>
      <c r="E54" s="37">
        <f>[6]t_aea_pfc!D59</f>
        <v>0</v>
      </c>
      <c r="F54" s="37">
        <f>[6]t_aea_pfc!E59</f>
        <v>0</v>
      </c>
      <c r="G54" s="37">
        <f>[6]t_aea_pfc!F59</f>
        <v>0</v>
      </c>
      <c r="H54" s="37">
        <f>[6]t_aea_pfc!G59</f>
        <v>10.798519846</v>
      </c>
      <c r="I54" s="37">
        <f>[6]t_aea_pfc!H59</f>
        <v>0</v>
      </c>
      <c r="J54" s="37">
        <f>[6]t_aea_pfc!I59</f>
        <v>0</v>
      </c>
      <c r="K54" s="37">
        <f>[6]t_aea_pfc!J59</f>
        <v>0</v>
      </c>
      <c r="L54" s="37">
        <f>[6]t_aea_pfc!K59</f>
        <v>0</v>
      </c>
      <c r="M54" s="37">
        <f>[6]t_aea_pfc!L59</f>
        <v>0</v>
      </c>
      <c r="N54" s="37">
        <f>[6]t_aea_pfc!M59</f>
        <v>0</v>
      </c>
      <c r="O54" s="37">
        <f>[6]t_aea_pfc!N59</f>
        <v>0</v>
      </c>
      <c r="P54" s="37">
        <f>[6]t_aea_pfc!O59</f>
        <v>0</v>
      </c>
      <c r="Q54" s="37">
        <f>[6]t_aea_pfc!P59</f>
        <v>0</v>
      </c>
    </row>
    <row r="55" spans="1:17" s="18" customFormat="1" ht="15" customHeight="1" x14ac:dyDescent="0.3">
      <c r="A55" s="6" t="s">
        <v>80</v>
      </c>
      <c r="B55" s="6"/>
      <c r="C55" s="37">
        <f>[6]t_aea_pfc!B60</f>
        <v>0</v>
      </c>
      <c r="D55" s="37">
        <f>[6]t_aea_pfc!C60</f>
        <v>0</v>
      </c>
      <c r="E55" s="37">
        <f>[6]t_aea_pfc!D60</f>
        <v>0</v>
      </c>
      <c r="F55" s="37">
        <f>[6]t_aea_pfc!E60</f>
        <v>0</v>
      </c>
      <c r="G55" s="37">
        <f>[6]t_aea_pfc!F60</f>
        <v>0</v>
      </c>
      <c r="H55" s="37">
        <f>[6]t_aea_pfc!G60</f>
        <v>0</v>
      </c>
      <c r="I55" s="37">
        <f>[6]t_aea_pfc!H60</f>
        <v>0</v>
      </c>
      <c r="J55" s="37">
        <f>[6]t_aea_pfc!I60</f>
        <v>0</v>
      </c>
      <c r="K55" s="37">
        <f>[6]t_aea_pfc!J60</f>
        <v>0</v>
      </c>
      <c r="L55" s="37">
        <f>[6]t_aea_pfc!K60</f>
        <v>0</v>
      </c>
      <c r="M55" s="37">
        <f>[6]t_aea_pfc!L60</f>
        <v>0</v>
      </c>
      <c r="N55" s="37">
        <f>[6]t_aea_pfc!M60</f>
        <v>0</v>
      </c>
      <c r="O55" s="37">
        <f>[6]t_aea_pfc!N60</f>
        <v>0</v>
      </c>
      <c r="P55" s="37">
        <f>[6]t_aea_pfc!O60</f>
        <v>0</v>
      </c>
      <c r="Q55" s="37">
        <f>[6]t_aea_pfc!P60</f>
        <v>0</v>
      </c>
    </row>
    <row r="56" spans="1:17" s="18" customFormat="1" ht="15" customHeight="1" x14ac:dyDescent="0.3">
      <c r="A56" s="6" t="s">
        <v>81</v>
      </c>
      <c r="B56" s="6" t="s">
        <v>151</v>
      </c>
      <c r="C56" s="37">
        <f>[6]t_aea_pfc!B61</f>
        <v>0</v>
      </c>
      <c r="D56" s="37">
        <f>[6]t_aea_pfc!C61</f>
        <v>0</v>
      </c>
      <c r="E56" s="37">
        <f>[6]t_aea_pfc!D61</f>
        <v>0</v>
      </c>
      <c r="F56" s="37">
        <f>[6]t_aea_pfc!E61</f>
        <v>0</v>
      </c>
      <c r="G56" s="37">
        <f>[6]t_aea_pfc!F61</f>
        <v>0</v>
      </c>
      <c r="H56" s="37">
        <f>[6]t_aea_pfc!G61</f>
        <v>0</v>
      </c>
      <c r="I56" s="37">
        <f>[6]t_aea_pfc!H61</f>
        <v>0</v>
      </c>
      <c r="J56" s="37">
        <f>[6]t_aea_pfc!I61</f>
        <v>0</v>
      </c>
      <c r="K56" s="37">
        <f>[6]t_aea_pfc!J61</f>
        <v>0</v>
      </c>
      <c r="L56" s="37">
        <f>[6]t_aea_pfc!K61</f>
        <v>0</v>
      </c>
      <c r="M56" s="37">
        <f>[6]t_aea_pfc!L61</f>
        <v>0</v>
      </c>
      <c r="N56" s="37">
        <f>[6]t_aea_pfc!M61</f>
        <v>0</v>
      </c>
      <c r="O56" s="37">
        <f>[6]t_aea_pfc!N61</f>
        <v>0</v>
      </c>
      <c r="P56" s="37">
        <f>[6]t_aea_pfc!O61</f>
        <v>0</v>
      </c>
      <c r="Q56" s="37">
        <f>[6]t_aea_pfc!P61</f>
        <v>0</v>
      </c>
    </row>
    <row r="57" spans="1:17" s="18" customFormat="1" ht="15" customHeight="1" x14ac:dyDescent="0.3">
      <c r="A57" s="6" t="s">
        <v>82</v>
      </c>
      <c r="B57" s="6" t="s">
        <v>152</v>
      </c>
      <c r="C57" s="37">
        <f>[6]t_aea_pfc!B62</f>
        <v>0</v>
      </c>
      <c r="D57" s="37">
        <f>[6]t_aea_pfc!C62</f>
        <v>0</v>
      </c>
      <c r="E57" s="37">
        <f>[6]t_aea_pfc!D62</f>
        <v>0</v>
      </c>
      <c r="F57" s="37">
        <f>[6]t_aea_pfc!E62</f>
        <v>0</v>
      </c>
      <c r="G57" s="37">
        <f>[6]t_aea_pfc!F62</f>
        <v>0</v>
      </c>
      <c r="H57" s="37">
        <f>[6]t_aea_pfc!G62</f>
        <v>0</v>
      </c>
      <c r="I57" s="37">
        <f>[6]t_aea_pfc!H62</f>
        <v>0</v>
      </c>
      <c r="J57" s="37">
        <f>[6]t_aea_pfc!I62</f>
        <v>0</v>
      </c>
      <c r="K57" s="37">
        <f>[6]t_aea_pfc!J62</f>
        <v>0</v>
      </c>
      <c r="L57" s="37">
        <f>[6]t_aea_pfc!K62</f>
        <v>0</v>
      </c>
      <c r="M57" s="37">
        <f>[6]t_aea_pfc!L62</f>
        <v>0</v>
      </c>
      <c r="N57" s="37">
        <f>[6]t_aea_pfc!M62</f>
        <v>0</v>
      </c>
      <c r="O57" s="37">
        <f>[6]t_aea_pfc!N62</f>
        <v>0</v>
      </c>
      <c r="P57" s="37">
        <f>[6]t_aea_pfc!O62</f>
        <v>0</v>
      </c>
      <c r="Q57" s="37">
        <f>[6]t_aea_pfc!P62</f>
        <v>0</v>
      </c>
    </row>
    <row r="58" spans="1:17" s="18" customFormat="1" ht="15" customHeight="1" x14ac:dyDescent="0.3">
      <c r="A58" s="6" t="s">
        <v>83</v>
      </c>
      <c r="B58" s="6" t="s">
        <v>84</v>
      </c>
      <c r="C58" s="37">
        <f>[6]t_aea_pfc!B63</f>
        <v>0</v>
      </c>
      <c r="D58" s="37">
        <f>[6]t_aea_pfc!C63</f>
        <v>0</v>
      </c>
      <c r="E58" s="37">
        <f>[6]t_aea_pfc!D63</f>
        <v>0</v>
      </c>
      <c r="F58" s="37">
        <f>[6]t_aea_pfc!E63</f>
        <v>0</v>
      </c>
      <c r="G58" s="37">
        <f>[6]t_aea_pfc!F63</f>
        <v>0</v>
      </c>
      <c r="H58" s="37">
        <f>[6]t_aea_pfc!G63</f>
        <v>0</v>
      </c>
      <c r="I58" s="37">
        <f>[6]t_aea_pfc!H63</f>
        <v>0</v>
      </c>
      <c r="J58" s="37">
        <f>[6]t_aea_pfc!I63</f>
        <v>0</v>
      </c>
      <c r="K58" s="37">
        <f>[6]t_aea_pfc!J63</f>
        <v>0</v>
      </c>
      <c r="L58" s="37">
        <f>[6]t_aea_pfc!K63</f>
        <v>0</v>
      </c>
      <c r="M58" s="37">
        <f>[6]t_aea_pfc!L63</f>
        <v>0</v>
      </c>
      <c r="N58" s="37">
        <f>[6]t_aea_pfc!M63</f>
        <v>0</v>
      </c>
      <c r="O58" s="37">
        <f>[6]t_aea_pfc!N63</f>
        <v>0</v>
      </c>
      <c r="P58" s="37">
        <f>[6]t_aea_pfc!O63</f>
        <v>0</v>
      </c>
      <c r="Q58" s="37">
        <f>[6]t_aea_pfc!P63</f>
        <v>0</v>
      </c>
    </row>
    <row r="59" spans="1:17" s="18" customFormat="1" ht="15" customHeight="1" x14ac:dyDescent="0.3">
      <c r="A59" s="6" t="s">
        <v>85</v>
      </c>
      <c r="B59" s="6" t="s">
        <v>86</v>
      </c>
      <c r="C59" s="37">
        <f>[6]t_aea_pfc!B64</f>
        <v>6.2931191909999997</v>
      </c>
      <c r="D59" s="37">
        <f>[6]t_aea_pfc!C64</f>
        <v>5.5847081980000004</v>
      </c>
      <c r="E59" s="37">
        <f>[6]t_aea_pfc!D64</f>
        <v>4.811921484</v>
      </c>
      <c r="F59" s="37">
        <f>[6]t_aea_pfc!E64</f>
        <v>3.569898035</v>
      </c>
      <c r="G59" s="37">
        <f>[6]t_aea_pfc!F64</f>
        <v>4.1796584729999999</v>
      </c>
      <c r="H59" s="37">
        <f>[6]t_aea_pfc!G64</f>
        <v>3.4853959489999999</v>
      </c>
      <c r="I59" s="37">
        <f>[6]t_aea_pfc!H64</f>
        <v>0</v>
      </c>
      <c r="J59" s="37">
        <f>[6]t_aea_pfc!I64</f>
        <v>0</v>
      </c>
      <c r="K59" s="37">
        <f>[6]t_aea_pfc!J64</f>
        <v>0</v>
      </c>
      <c r="L59" s="37">
        <f>[6]t_aea_pfc!K64</f>
        <v>5.9076789999999999E-3</v>
      </c>
      <c r="M59" s="37">
        <f>[6]t_aea_pfc!L64</f>
        <v>4.7288130000000001E-3</v>
      </c>
      <c r="N59" s="37">
        <f>[6]t_aea_pfc!M64</f>
        <v>1.8111287E-2</v>
      </c>
      <c r="O59" s="37">
        <f>[6]t_aea_pfc!N64</f>
        <v>2.2698830999999999E-2</v>
      </c>
      <c r="P59" s="37">
        <f>[6]t_aea_pfc!O64</f>
        <v>1.9813897E-2</v>
      </c>
      <c r="Q59" s="37">
        <f>[6]t_aea_pfc!P64</f>
        <v>0</v>
      </c>
    </row>
    <row r="60" spans="1:17" s="18" customFormat="1" ht="15" customHeight="1" x14ac:dyDescent="0.3">
      <c r="A60" s="6" t="s">
        <v>87</v>
      </c>
      <c r="B60" s="6" t="s">
        <v>214</v>
      </c>
      <c r="C60" s="37">
        <f>[6]t_aea_pfc!B65</f>
        <v>0</v>
      </c>
      <c r="D60" s="37">
        <f>[6]t_aea_pfc!C65</f>
        <v>0</v>
      </c>
      <c r="E60" s="37">
        <f>[6]t_aea_pfc!D65</f>
        <v>0</v>
      </c>
      <c r="F60" s="37">
        <f>[6]t_aea_pfc!E65</f>
        <v>0</v>
      </c>
      <c r="G60" s="37">
        <f>[6]t_aea_pfc!F65</f>
        <v>0</v>
      </c>
      <c r="H60" s="37">
        <f>[6]t_aea_pfc!G65</f>
        <v>0</v>
      </c>
      <c r="I60" s="37">
        <f>[6]t_aea_pfc!H65</f>
        <v>0</v>
      </c>
      <c r="J60" s="37">
        <f>[6]t_aea_pfc!I65</f>
        <v>0</v>
      </c>
      <c r="K60" s="37">
        <f>[6]t_aea_pfc!J65</f>
        <v>0</v>
      </c>
      <c r="L60" s="37">
        <f>[6]t_aea_pfc!K65</f>
        <v>0</v>
      </c>
      <c r="M60" s="37">
        <f>[6]t_aea_pfc!L65</f>
        <v>0</v>
      </c>
      <c r="N60" s="37">
        <f>[6]t_aea_pfc!M65</f>
        <v>0</v>
      </c>
      <c r="O60" s="37">
        <f>[6]t_aea_pfc!N65</f>
        <v>0</v>
      </c>
      <c r="P60" s="37">
        <f>[6]t_aea_pfc!O65</f>
        <v>0</v>
      </c>
      <c r="Q60" s="37">
        <f>[6]t_aea_pfc!P65</f>
        <v>0</v>
      </c>
    </row>
    <row r="61" spans="1:17" s="18" customFormat="1" ht="15" customHeight="1" x14ac:dyDescent="0.3">
      <c r="A61" s="6" t="s">
        <v>88</v>
      </c>
      <c r="B61" s="6"/>
      <c r="C61" s="37">
        <f>[6]t_aea_pfc!B66</f>
        <v>32.874507352999998</v>
      </c>
      <c r="D61" s="37">
        <f>[6]t_aea_pfc!C66</f>
        <v>29.451310323000001</v>
      </c>
      <c r="E61" s="37">
        <f>[6]t_aea_pfc!D66</f>
        <v>25.259522950000001</v>
      </c>
      <c r="F61" s="37">
        <f>[6]t_aea_pfc!E66</f>
        <v>11.223973389999999</v>
      </c>
      <c r="G61" s="37">
        <f>[6]t_aea_pfc!F66</f>
        <v>6.9938534199999998</v>
      </c>
      <c r="H61" s="37">
        <f>[6]t_aea_pfc!G66</f>
        <v>4.6091642620000002</v>
      </c>
      <c r="I61" s="37">
        <f>[6]t_aea_pfc!H66</f>
        <v>0</v>
      </c>
      <c r="J61" s="37">
        <f>[6]t_aea_pfc!I66</f>
        <v>0</v>
      </c>
      <c r="K61" s="37">
        <f>[6]t_aea_pfc!J66</f>
        <v>0</v>
      </c>
      <c r="L61" s="37">
        <f>[6]t_aea_pfc!K66</f>
        <v>0</v>
      </c>
      <c r="M61" s="37">
        <f>[6]t_aea_pfc!L66</f>
        <v>0</v>
      </c>
      <c r="N61" s="37">
        <f>[6]t_aea_pfc!M66</f>
        <v>0</v>
      </c>
      <c r="O61" s="37">
        <f>[6]t_aea_pfc!N66</f>
        <v>0</v>
      </c>
      <c r="P61" s="37">
        <f>[6]t_aea_pfc!O66</f>
        <v>0</v>
      </c>
      <c r="Q61" s="37">
        <f>[6]t_aea_pfc!P66</f>
        <v>0</v>
      </c>
    </row>
    <row r="62" spans="1:17" s="18" customFormat="1" ht="15" customHeight="1" x14ac:dyDescent="0.3">
      <c r="A62" s="7" t="s">
        <v>89</v>
      </c>
      <c r="B62" s="6"/>
      <c r="C62" s="37">
        <f>[6]t_aea_pfc!B67</f>
        <v>32.023258411999997</v>
      </c>
      <c r="D62" s="37">
        <f>[6]t_aea_pfc!C67</f>
        <v>28.746305399000001</v>
      </c>
      <c r="E62" s="37">
        <f>[6]t_aea_pfc!D67</f>
        <v>24.633777979000001</v>
      </c>
      <c r="F62" s="37">
        <f>[6]t_aea_pfc!E67</f>
        <v>10.765595897000001</v>
      </c>
      <c r="G62" s="37">
        <f>[6]t_aea_pfc!F67</f>
        <v>6.7807965360000004</v>
      </c>
      <c r="H62" s="37">
        <f>[6]t_aea_pfc!G67</f>
        <v>4.4945159270000001</v>
      </c>
      <c r="I62" s="37">
        <f>[6]t_aea_pfc!H67</f>
        <v>0</v>
      </c>
      <c r="J62" s="37">
        <f>[6]t_aea_pfc!I67</f>
        <v>0</v>
      </c>
      <c r="K62" s="37">
        <f>[6]t_aea_pfc!J67</f>
        <v>0</v>
      </c>
      <c r="L62" s="37">
        <f>[6]t_aea_pfc!K67</f>
        <v>0</v>
      </c>
      <c r="M62" s="37">
        <f>[6]t_aea_pfc!L67</f>
        <v>0</v>
      </c>
      <c r="N62" s="37">
        <f>[6]t_aea_pfc!M67</f>
        <v>0</v>
      </c>
      <c r="O62" s="37">
        <f>[6]t_aea_pfc!N67</f>
        <v>0</v>
      </c>
      <c r="P62" s="37">
        <f>[6]t_aea_pfc!O67</f>
        <v>0</v>
      </c>
      <c r="Q62" s="37">
        <f>[6]t_aea_pfc!P67</f>
        <v>0</v>
      </c>
    </row>
    <row r="63" spans="1:17" s="18" customFormat="1" ht="15" customHeight="1" x14ac:dyDescent="0.3">
      <c r="A63" s="6" t="s">
        <v>90</v>
      </c>
      <c r="B63" s="6" t="s">
        <v>91</v>
      </c>
      <c r="C63" s="37">
        <f>[6]t_aea_pfc!B68</f>
        <v>31.634436285</v>
      </c>
      <c r="D63" s="37">
        <f>[6]t_aea_pfc!C68</f>
        <v>28.404309511000001</v>
      </c>
      <c r="E63" s="37">
        <f>[6]t_aea_pfc!D68</f>
        <v>24.338047807999999</v>
      </c>
      <c r="F63" s="37">
        <f>[6]t_aea_pfc!E68</f>
        <v>10.617147846</v>
      </c>
      <c r="G63" s="37">
        <f>[6]t_aea_pfc!F68</f>
        <v>6.6939764459999997</v>
      </c>
      <c r="H63" s="37">
        <f>[6]t_aea_pfc!G68</f>
        <v>4.438759611</v>
      </c>
      <c r="I63" s="37">
        <f>[6]t_aea_pfc!H68</f>
        <v>0</v>
      </c>
      <c r="J63" s="37">
        <f>[6]t_aea_pfc!I68</f>
        <v>0</v>
      </c>
      <c r="K63" s="37">
        <f>[6]t_aea_pfc!J68</f>
        <v>0</v>
      </c>
      <c r="L63" s="37">
        <f>[6]t_aea_pfc!K68</f>
        <v>0</v>
      </c>
      <c r="M63" s="37">
        <f>[6]t_aea_pfc!L68</f>
        <v>0</v>
      </c>
      <c r="N63" s="37">
        <f>[6]t_aea_pfc!M68</f>
        <v>0</v>
      </c>
      <c r="O63" s="37">
        <f>[6]t_aea_pfc!N68</f>
        <v>0</v>
      </c>
      <c r="P63" s="37">
        <f>[6]t_aea_pfc!O68</f>
        <v>0</v>
      </c>
      <c r="Q63" s="37">
        <f>[6]t_aea_pfc!P68</f>
        <v>0</v>
      </c>
    </row>
    <row r="64" spans="1:17" s="18" customFormat="1" ht="15" customHeight="1" x14ac:dyDescent="0.3">
      <c r="A64" s="6" t="s">
        <v>92</v>
      </c>
      <c r="B64" s="6" t="s">
        <v>153</v>
      </c>
      <c r="C64" s="37">
        <f>[6]t_aea_pfc!B69</f>
        <v>0.38882212700000002</v>
      </c>
      <c r="D64" s="37">
        <f>[6]t_aea_pfc!C69</f>
        <v>0.34199588800000003</v>
      </c>
      <c r="E64" s="37">
        <f>[6]t_aea_pfc!D69</f>
        <v>0.29573017099999999</v>
      </c>
      <c r="F64" s="37">
        <f>[6]t_aea_pfc!E69</f>
        <v>0.148448051</v>
      </c>
      <c r="G64" s="37">
        <f>[6]t_aea_pfc!F69</f>
        <v>8.6820090000000003E-2</v>
      </c>
      <c r="H64" s="37">
        <f>[6]t_aea_pfc!G69</f>
        <v>5.5756315000000001E-2</v>
      </c>
      <c r="I64" s="37">
        <f>[6]t_aea_pfc!H69</f>
        <v>0</v>
      </c>
      <c r="J64" s="37">
        <f>[6]t_aea_pfc!I69</f>
        <v>0</v>
      </c>
      <c r="K64" s="37">
        <f>[6]t_aea_pfc!J69</f>
        <v>0</v>
      </c>
      <c r="L64" s="37">
        <f>[6]t_aea_pfc!K69</f>
        <v>0</v>
      </c>
      <c r="M64" s="37">
        <f>[6]t_aea_pfc!L69</f>
        <v>0</v>
      </c>
      <c r="N64" s="37">
        <f>[6]t_aea_pfc!M69</f>
        <v>0</v>
      </c>
      <c r="O64" s="37">
        <f>[6]t_aea_pfc!N69</f>
        <v>0</v>
      </c>
      <c r="P64" s="37">
        <f>[6]t_aea_pfc!O69</f>
        <v>0</v>
      </c>
      <c r="Q64" s="37">
        <f>[6]t_aea_pfc!P69</f>
        <v>0</v>
      </c>
    </row>
    <row r="65" spans="1:17" s="18" customFormat="1" ht="15" customHeight="1" x14ac:dyDescent="0.3">
      <c r="A65" s="7" t="s">
        <v>93</v>
      </c>
      <c r="B65" s="6" t="s">
        <v>94</v>
      </c>
      <c r="C65" s="37">
        <f>[6]t_aea_pfc!B70</f>
        <v>0.845942321</v>
      </c>
      <c r="D65" s="37">
        <f>[6]t_aea_pfc!C70</f>
        <v>0.700080437</v>
      </c>
      <c r="E65" s="37">
        <f>[6]t_aea_pfc!D70</f>
        <v>0.62172761499999996</v>
      </c>
      <c r="F65" s="37">
        <f>[6]t_aea_pfc!E70</f>
        <v>0.45638792700000003</v>
      </c>
      <c r="G65" s="37">
        <f>[6]t_aea_pfc!F70</f>
        <v>0.211983004</v>
      </c>
      <c r="H65" s="37">
        <f>[6]t_aea_pfc!G70</f>
        <v>0.114134467</v>
      </c>
      <c r="I65" s="37">
        <f>[6]t_aea_pfc!H70</f>
        <v>0</v>
      </c>
      <c r="J65" s="37">
        <f>[6]t_aea_pfc!I70</f>
        <v>0</v>
      </c>
      <c r="K65" s="37">
        <f>[6]t_aea_pfc!J70</f>
        <v>0</v>
      </c>
      <c r="L65" s="37">
        <f>[6]t_aea_pfc!K70</f>
        <v>0</v>
      </c>
      <c r="M65" s="37">
        <f>[6]t_aea_pfc!L70</f>
        <v>0</v>
      </c>
      <c r="N65" s="37">
        <f>[6]t_aea_pfc!M70</f>
        <v>0</v>
      </c>
      <c r="O65" s="37">
        <f>[6]t_aea_pfc!N70</f>
        <v>0</v>
      </c>
      <c r="P65" s="37">
        <f>[6]t_aea_pfc!O70</f>
        <v>0</v>
      </c>
      <c r="Q65" s="37">
        <f>[6]t_aea_pfc!P70</f>
        <v>0</v>
      </c>
    </row>
    <row r="66" spans="1:17" s="18" customFormat="1" ht="15" customHeight="1" x14ac:dyDescent="0.3">
      <c r="A66" s="7" t="s">
        <v>95</v>
      </c>
      <c r="B66" s="6"/>
      <c r="C66" s="37">
        <f>[6]t_aea_pfc!B71</f>
        <v>5.3066199999999997E-3</v>
      </c>
      <c r="D66" s="37">
        <f>[6]t_aea_pfc!C71</f>
        <v>4.9244880000000003E-3</v>
      </c>
      <c r="E66" s="37">
        <f>[6]t_aea_pfc!D71</f>
        <v>4.0173559999999997E-3</v>
      </c>
      <c r="F66" s="37">
        <f>[6]t_aea_pfc!E71</f>
        <v>1.9895659999999999E-3</v>
      </c>
      <c r="G66" s="37">
        <f>[6]t_aea_pfc!F71</f>
        <v>1.073879E-3</v>
      </c>
      <c r="H66" s="37">
        <f>[6]t_aea_pfc!G71</f>
        <v>5.1386699999999999E-4</v>
      </c>
      <c r="I66" s="37">
        <f>[6]t_aea_pfc!H71</f>
        <v>0</v>
      </c>
      <c r="J66" s="37">
        <f>[6]t_aea_pfc!I71</f>
        <v>0</v>
      </c>
      <c r="K66" s="37">
        <f>[6]t_aea_pfc!J71</f>
        <v>0</v>
      </c>
      <c r="L66" s="37">
        <f>[6]t_aea_pfc!K71</f>
        <v>0</v>
      </c>
      <c r="M66" s="37">
        <f>[6]t_aea_pfc!L71</f>
        <v>0</v>
      </c>
      <c r="N66" s="37">
        <f>[6]t_aea_pfc!M71</f>
        <v>0</v>
      </c>
      <c r="O66" s="37">
        <f>[6]t_aea_pfc!N71</f>
        <v>0</v>
      </c>
      <c r="P66" s="37">
        <f>[6]t_aea_pfc!O71</f>
        <v>0</v>
      </c>
      <c r="Q66" s="37">
        <f>[6]t_aea_pfc!P71</f>
        <v>0</v>
      </c>
    </row>
    <row r="67" spans="1:17" s="18" customFormat="1" ht="15" customHeight="1" x14ac:dyDescent="0.3">
      <c r="A67" s="6" t="s">
        <v>96</v>
      </c>
      <c r="B67" s="6" t="s">
        <v>97</v>
      </c>
      <c r="C67" s="37">
        <f>[6]t_aea_pfc!B72</f>
        <v>5.3066199999999997E-3</v>
      </c>
      <c r="D67" s="37">
        <f>[6]t_aea_pfc!C72</f>
        <v>4.9244880000000003E-3</v>
      </c>
      <c r="E67" s="37">
        <f>[6]t_aea_pfc!D72</f>
        <v>4.0173559999999997E-3</v>
      </c>
      <c r="F67" s="37">
        <f>[6]t_aea_pfc!E72</f>
        <v>1.9895659999999999E-3</v>
      </c>
      <c r="G67" s="37">
        <f>[6]t_aea_pfc!F72</f>
        <v>1.073879E-3</v>
      </c>
      <c r="H67" s="37">
        <f>[6]t_aea_pfc!G72</f>
        <v>5.1386699999999999E-4</v>
      </c>
      <c r="I67" s="37">
        <f>[6]t_aea_pfc!H72</f>
        <v>0</v>
      </c>
      <c r="J67" s="37">
        <f>[6]t_aea_pfc!I72</f>
        <v>0</v>
      </c>
      <c r="K67" s="37">
        <f>[6]t_aea_pfc!J72</f>
        <v>0</v>
      </c>
      <c r="L67" s="37">
        <f>[6]t_aea_pfc!K72</f>
        <v>0</v>
      </c>
      <c r="M67" s="37">
        <f>[6]t_aea_pfc!L72</f>
        <v>0</v>
      </c>
      <c r="N67" s="37">
        <f>[6]t_aea_pfc!M72</f>
        <v>0</v>
      </c>
      <c r="O67" s="37">
        <f>[6]t_aea_pfc!N72</f>
        <v>0</v>
      </c>
      <c r="P67" s="37">
        <f>[6]t_aea_pfc!O72</f>
        <v>0</v>
      </c>
      <c r="Q67" s="37">
        <f>[6]t_aea_pfc!P72</f>
        <v>0</v>
      </c>
    </row>
    <row r="68" spans="1:17" s="18" customFormat="1" ht="15" customHeight="1" x14ac:dyDescent="0.3">
      <c r="A68" s="6" t="s">
        <v>98</v>
      </c>
      <c r="B68" s="6" t="s">
        <v>99</v>
      </c>
      <c r="C68" s="37">
        <f>[6]t_aea_pfc!B73</f>
        <v>0</v>
      </c>
      <c r="D68" s="37">
        <f>[6]t_aea_pfc!C73</f>
        <v>0</v>
      </c>
      <c r="E68" s="37">
        <f>[6]t_aea_pfc!D73</f>
        <v>0</v>
      </c>
      <c r="F68" s="37">
        <f>[6]t_aea_pfc!E73</f>
        <v>0</v>
      </c>
      <c r="G68" s="37">
        <f>[6]t_aea_pfc!F73</f>
        <v>0</v>
      </c>
      <c r="H68" s="37">
        <f>[6]t_aea_pfc!G73</f>
        <v>0</v>
      </c>
      <c r="I68" s="37">
        <f>[6]t_aea_pfc!H73</f>
        <v>0</v>
      </c>
      <c r="J68" s="37">
        <f>[6]t_aea_pfc!I73</f>
        <v>0</v>
      </c>
      <c r="K68" s="37">
        <f>[6]t_aea_pfc!J73</f>
        <v>0</v>
      </c>
      <c r="L68" s="37">
        <f>[6]t_aea_pfc!K73</f>
        <v>0</v>
      </c>
      <c r="M68" s="37">
        <f>[6]t_aea_pfc!L73</f>
        <v>0</v>
      </c>
      <c r="N68" s="37">
        <f>[6]t_aea_pfc!M73</f>
        <v>0</v>
      </c>
      <c r="O68" s="37">
        <f>[6]t_aea_pfc!N73</f>
        <v>0</v>
      </c>
      <c r="P68" s="37">
        <f>[6]t_aea_pfc!O73</f>
        <v>0</v>
      </c>
      <c r="Q68" s="37">
        <f>[6]t_aea_pfc!P73</f>
        <v>0</v>
      </c>
    </row>
    <row r="69" spans="1:17" s="18" customFormat="1" ht="15" customHeight="1" x14ac:dyDescent="0.3">
      <c r="A69" s="6" t="s">
        <v>100</v>
      </c>
      <c r="B69" s="6"/>
      <c r="C69" s="37">
        <f>[6]t_aea_pfc!B74</f>
        <v>6.6286682890000002</v>
      </c>
      <c r="D69" s="37">
        <f>[6]t_aea_pfc!C74</f>
        <v>6.022390186</v>
      </c>
      <c r="E69" s="37">
        <f>[6]t_aea_pfc!D74</f>
        <v>5.1785096460000002</v>
      </c>
      <c r="F69" s="37">
        <f>[6]t_aea_pfc!E74</f>
        <v>3.2528000439999998</v>
      </c>
      <c r="G69" s="37">
        <f>[6]t_aea_pfc!F74</f>
        <v>1.437151743</v>
      </c>
      <c r="H69" s="37">
        <f>[6]t_aea_pfc!G74</f>
        <v>3.2571330189999999</v>
      </c>
      <c r="I69" s="37">
        <f>[6]t_aea_pfc!H74</f>
        <v>0</v>
      </c>
      <c r="J69" s="37">
        <f>[6]t_aea_pfc!I74</f>
        <v>0</v>
      </c>
      <c r="K69" s="37">
        <f>[6]t_aea_pfc!J74</f>
        <v>0</v>
      </c>
      <c r="L69" s="37">
        <f>[6]t_aea_pfc!K74</f>
        <v>2.4983410000000001E-2</v>
      </c>
      <c r="M69" s="37">
        <f>[6]t_aea_pfc!L74</f>
        <v>3.3534728E-2</v>
      </c>
      <c r="N69" s="37">
        <f>[6]t_aea_pfc!M74</f>
        <v>0.129226339</v>
      </c>
      <c r="O69" s="37">
        <f>[6]t_aea_pfc!N74</f>
        <v>0.16333573900000001</v>
      </c>
      <c r="P69" s="37">
        <f>[6]t_aea_pfc!O74</f>
        <v>0.143751931</v>
      </c>
      <c r="Q69" s="37">
        <f>[6]t_aea_pfc!P74</f>
        <v>0</v>
      </c>
    </row>
    <row r="70" spans="1:17" s="18" customFormat="1" ht="15" customHeight="1" x14ac:dyDescent="0.3">
      <c r="A70" s="6" t="s">
        <v>101</v>
      </c>
      <c r="B70" s="6" t="s">
        <v>102</v>
      </c>
      <c r="C70" s="37">
        <f>[6]t_aea_pfc!B75</f>
        <v>0</v>
      </c>
      <c r="D70" s="37">
        <f>[6]t_aea_pfc!C75</f>
        <v>0</v>
      </c>
      <c r="E70" s="37">
        <f>[6]t_aea_pfc!D75</f>
        <v>0</v>
      </c>
      <c r="F70" s="37">
        <f>[6]t_aea_pfc!E75</f>
        <v>0</v>
      </c>
      <c r="G70" s="37">
        <f>[6]t_aea_pfc!F75</f>
        <v>0</v>
      </c>
      <c r="H70" s="37">
        <f>[6]t_aea_pfc!G75</f>
        <v>2.4125402299999998</v>
      </c>
      <c r="I70" s="37">
        <f>[6]t_aea_pfc!H75</f>
        <v>0</v>
      </c>
      <c r="J70" s="37">
        <f>[6]t_aea_pfc!I75</f>
        <v>0</v>
      </c>
      <c r="K70" s="37">
        <f>[6]t_aea_pfc!J75</f>
        <v>0</v>
      </c>
      <c r="L70" s="37">
        <f>[6]t_aea_pfc!K75</f>
        <v>4.3757149999999996E-3</v>
      </c>
      <c r="M70" s="37">
        <f>[6]t_aea_pfc!L75</f>
        <v>5.1272130000000003E-3</v>
      </c>
      <c r="N70" s="37">
        <f>[6]t_aea_pfc!M75</f>
        <v>2.0429655000000001E-2</v>
      </c>
      <c r="O70" s="37">
        <f>[6]t_aea_pfc!N75</f>
        <v>2.6123422E-2</v>
      </c>
      <c r="P70" s="37">
        <f>[6]t_aea_pfc!O75</f>
        <v>2.2159538999999999E-2</v>
      </c>
      <c r="Q70" s="37">
        <f>[6]t_aea_pfc!P75</f>
        <v>0</v>
      </c>
    </row>
    <row r="71" spans="1:17" s="18" customFormat="1" ht="15" customHeight="1" x14ac:dyDescent="0.3">
      <c r="A71" s="6" t="s">
        <v>103</v>
      </c>
      <c r="B71" s="6" t="s">
        <v>104</v>
      </c>
      <c r="C71" s="37">
        <f>[6]t_aea_pfc!B76</f>
        <v>0</v>
      </c>
      <c r="D71" s="37">
        <f>[6]t_aea_pfc!C76</f>
        <v>0</v>
      </c>
      <c r="E71" s="37">
        <f>[6]t_aea_pfc!D76</f>
        <v>0</v>
      </c>
      <c r="F71" s="37">
        <f>[6]t_aea_pfc!E76</f>
        <v>0</v>
      </c>
      <c r="G71" s="37">
        <f>[6]t_aea_pfc!F76</f>
        <v>0</v>
      </c>
      <c r="H71" s="37">
        <f>[6]t_aea_pfc!G76</f>
        <v>0</v>
      </c>
      <c r="I71" s="37">
        <f>[6]t_aea_pfc!H76</f>
        <v>0</v>
      </c>
      <c r="J71" s="37">
        <f>[6]t_aea_pfc!I76</f>
        <v>0</v>
      </c>
      <c r="K71" s="37">
        <f>[6]t_aea_pfc!J76</f>
        <v>0</v>
      </c>
      <c r="L71" s="37">
        <f>[6]t_aea_pfc!K76</f>
        <v>0</v>
      </c>
      <c r="M71" s="37">
        <f>[6]t_aea_pfc!L76</f>
        <v>0</v>
      </c>
      <c r="N71" s="37">
        <f>[6]t_aea_pfc!M76</f>
        <v>0</v>
      </c>
      <c r="O71" s="37">
        <f>[6]t_aea_pfc!N76</f>
        <v>0</v>
      </c>
      <c r="P71" s="37">
        <f>[6]t_aea_pfc!O76</f>
        <v>0</v>
      </c>
      <c r="Q71" s="37">
        <f>[6]t_aea_pfc!P76</f>
        <v>0</v>
      </c>
    </row>
    <row r="72" spans="1:17" s="18" customFormat="1" ht="15" customHeight="1" x14ac:dyDescent="0.3">
      <c r="A72" s="6" t="s">
        <v>105</v>
      </c>
      <c r="B72" s="6" t="s">
        <v>106</v>
      </c>
      <c r="C72" s="37">
        <f>[6]t_aea_pfc!B77</f>
        <v>0</v>
      </c>
      <c r="D72" s="37">
        <f>[6]t_aea_pfc!C77</f>
        <v>0</v>
      </c>
      <c r="E72" s="37">
        <f>[6]t_aea_pfc!D77</f>
        <v>0</v>
      </c>
      <c r="F72" s="37">
        <f>[6]t_aea_pfc!E77</f>
        <v>0</v>
      </c>
      <c r="G72" s="37">
        <f>[6]t_aea_pfc!F77</f>
        <v>0</v>
      </c>
      <c r="H72" s="37">
        <f>[6]t_aea_pfc!G77</f>
        <v>0</v>
      </c>
      <c r="I72" s="37">
        <f>[6]t_aea_pfc!H77</f>
        <v>0</v>
      </c>
      <c r="J72" s="37">
        <f>[6]t_aea_pfc!I77</f>
        <v>0</v>
      </c>
      <c r="K72" s="37">
        <f>[6]t_aea_pfc!J77</f>
        <v>0</v>
      </c>
      <c r="L72" s="37">
        <f>[6]t_aea_pfc!K77</f>
        <v>0</v>
      </c>
      <c r="M72" s="37">
        <f>[6]t_aea_pfc!L77</f>
        <v>0</v>
      </c>
      <c r="N72" s="37">
        <f>[6]t_aea_pfc!M77</f>
        <v>0</v>
      </c>
      <c r="O72" s="37">
        <f>[6]t_aea_pfc!N77</f>
        <v>0</v>
      </c>
      <c r="P72" s="37">
        <f>[6]t_aea_pfc!O77</f>
        <v>0</v>
      </c>
      <c r="Q72" s="37">
        <f>[6]t_aea_pfc!P77</f>
        <v>0</v>
      </c>
    </row>
    <row r="73" spans="1:17" s="18" customFormat="1" ht="15" customHeight="1" x14ac:dyDescent="0.3">
      <c r="A73" s="6" t="s">
        <v>107</v>
      </c>
      <c r="B73" s="6" t="s">
        <v>108</v>
      </c>
      <c r="C73" s="37">
        <f>[6]t_aea_pfc!B78</f>
        <v>6.6286682890000002</v>
      </c>
      <c r="D73" s="37">
        <f>[6]t_aea_pfc!C78</f>
        <v>6.022390186</v>
      </c>
      <c r="E73" s="37">
        <f>[6]t_aea_pfc!D78</f>
        <v>5.1785096460000002</v>
      </c>
      <c r="F73" s="37">
        <f>[6]t_aea_pfc!E78</f>
        <v>3.2528000439999998</v>
      </c>
      <c r="G73" s="37">
        <f>[6]t_aea_pfc!F78</f>
        <v>1.437151743</v>
      </c>
      <c r="H73" s="37">
        <f>[6]t_aea_pfc!G78</f>
        <v>0.84459278900000001</v>
      </c>
      <c r="I73" s="37">
        <f>[6]t_aea_pfc!H78</f>
        <v>0</v>
      </c>
      <c r="J73" s="37">
        <f>[6]t_aea_pfc!I78</f>
        <v>0</v>
      </c>
      <c r="K73" s="37">
        <f>[6]t_aea_pfc!J78</f>
        <v>0</v>
      </c>
      <c r="L73" s="37">
        <f>[6]t_aea_pfc!K78</f>
        <v>2.0607694999999999E-2</v>
      </c>
      <c r="M73" s="37">
        <f>[6]t_aea_pfc!L78</f>
        <v>2.8407515000000001E-2</v>
      </c>
      <c r="N73" s="37">
        <f>[6]t_aea_pfc!M78</f>
        <v>0.108796685</v>
      </c>
      <c r="O73" s="37">
        <f>[6]t_aea_pfc!N78</f>
        <v>0.137212316</v>
      </c>
      <c r="P73" s="37">
        <f>[6]t_aea_pfc!O78</f>
        <v>0.12159239299999999</v>
      </c>
      <c r="Q73" s="37">
        <f>[6]t_aea_pfc!P78</f>
        <v>0</v>
      </c>
    </row>
    <row r="74" spans="1:17" s="18" customFormat="1" ht="15" customHeight="1" x14ac:dyDescent="0.3">
      <c r="A74" s="6" t="s">
        <v>109</v>
      </c>
      <c r="B74" s="6" t="s">
        <v>110</v>
      </c>
      <c r="C74" s="37">
        <f>[6]t_aea_pfc!B79</f>
        <v>0</v>
      </c>
      <c r="D74" s="37">
        <f>[6]t_aea_pfc!C79</f>
        <v>0</v>
      </c>
      <c r="E74" s="37">
        <f>[6]t_aea_pfc!D79</f>
        <v>0</v>
      </c>
      <c r="F74" s="37">
        <f>[6]t_aea_pfc!E79</f>
        <v>0</v>
      </c>
      <c r="G74" s="37">
        <f>[6]t_aea_pfc!F79</f>
        <v>0</v>
      </c>
      <c r="H74" s="37">
        <f>[6]t_aea_pfc!G79</f>
        <v>0</v>
      </c>
      <c r="I74" s="37">
        <f>[6]t_aea_pfc!H79</f>
        <v>0</v>
      </c>
      <c r="J74" s="37">
        <f>[6]t_aea_pfc!I79</f>
        <v>0</v>
      </c>
      <c r="K74" s="37">
        <f>[6]t_aea_pfc!J79</f>
        <v>0</v>
      </c>
      <c r="L74" s="37">
        <f>[6]t_aea_pfc!K79</f>
        <v>0</v>
      </c>
      <c r="M74" s="37">
        <f>[6]t_aea_pfc!L79</f>
        <v>0</v>
      </c>
      <c r="N74" s="37">
        <f>[6]t_aea_pfc!M79</f>
        <v>0</v>
      </c>
      <c r="O74" s="37">
        <f>[6]t_aea_pfc!N79</f>
        <v>0</v>
      </c>
      <c r="P74" s="37">
        <f>[6]t_aea_pfc!O79</f>
        <v>0</v>
      </c>
      <c r="Q74" s="37">
        <f>[6]t_aea_pfc!P79</f>
        <v>0</v>
      </c>
    </row>
    <row r="75" spans="1:17" s="18" customFormat="1" ht="15" customHeight="1" x14ac:dyDescent="0.3">
      <c r="A75" s="6" t="s">
        <v>111</v>
      </c>
      <c r="B75" s="6" t="s">
        <v>112</v>
      </c>
      <c r="C75" s="37">
        <f>[6]t_aea_pfc!B80</f>
        <v>0.67365201799999996</v>
      </c>
      <c r="D75" s="37">
        <f>[6]t_aea_pfc!C80</f>
        <v>0.60068990200000005</v>
      </c>
      <c r="E75" s="37">
        <f>[6]t_aea_pfc!D80</f>
        <v>0.52105884800000002</v>
      </c>
      <c r="F75" s="37">
        <f>[6]t_aea_pfc!E80</f>
        <v>0.23371028699999999</v>
      </c>
      <c r="G75" s="37">
        <f>[6]t_aea_pfc!F80</f>
        <v>0.11745889800000001</v>
      </c>
      <c r="H75" s="37">
        <f>[6]t_aea_pfc!G80</f>
        <v>6.6147160999999996E-2</v>
      </c>
      <c r="I75" s="37">
        <f>[6]t_aea_pfc!H80</f>
        <v>0</v>
      </c>
      <c r="J75" s="37">
        <f>[6]t_aea_pfc!I80</f>
        <v>0</v>
      </c>
      <c r="K75" s="37">
        <f>[6]t_aea_pfc!J80</f>
        <v>0</v>
      </c>
      <c r="L75" s="37">
        <f>[6]t_aea_pfc!K80</f>
        <v>8.5588700000000005E-4</v>
      </c>
      <c r="M75" s="37">
        <f>[6]t_aea_pfc!L80</f>
        <v>5.1129799999999998E-4</v>
      </c>
      <c r="N75" s="37">
        <f>[6]t_aea_pfc!M80</f>
        <v>1.9633810000000002E-3</v>
      </c>
      <c r="O75" s="37">
        <f>[6]t_aea_pfc!N80</f>
        <v>2.466312E-3</v>
      </c>
      <c r="P75" s="37">
        <f>[6]t_aea_pfc!O80</f>
        <v>2.160384E-3</v>
      </c>
      <c r="Q75" s="37">
        <f>[6]t_aea_pfc!P80</f>
        <v>0</v>
      </c>
    </row>
    <row r="76" spans="1:17" s="18" customFormat="1" ht="15" customHeight="1" x14ac:dyDescent="0.3">
      <c r="A76" s="6" t="s">
        <v>113</v>
      </c>
      <c r="B76" s="6"/>
      <c r="C76" s="37">
        <f>[6]t_aea_pfc!B81</f>
        <v>6.2719929319999999</v>
      </c>
      <c r="D76" s="37">
        <f>[6]t_aea_pfc!C81</f>
        <v>5.5961345739999997</v>
      </c>
      <c r="E76" s="37">
        <f>[6]t_aea_pfc!D81</f>
        <v>4.8459057330000004</v>
      </c>
      <c r="F76" s="37">
        <f>[6]t_aea_pfc!E81</f>
        <v>2.8014160690000001</v>
      </c>
      <c r="G76" s="37">
        <f>[6]t_aea_pfc!F81</f>
        <v>1.595758845</v>
      </c>
      <c r="H76" s="37">
        <f>[6]t_aea_pfc!G81</f>
        <v>1.10751266</v>
      </c>
      <c r="I76" s="37">
        <f>[6]t_aea_pfc!H81</f>
        <v>0</v>
      </c>
      <c r="J76" s="37">
        <f>[6]t_aea_pfc!I81</f>
        <v>0</v>
      </c>
      <c r="K76" s="37">
        <f>[6]t_aea_pfc!J81</f>
        <v>0</v>
      </c>
      <c r="L76" s="37">
        <f>[6]t_aea_pfc!K81</f>
        <v>5.7788000000000003E-5</v>
      </c>
      <c r="M76" s="37">
        <f>[6]t_aea_pfc!L81</f>
        <v>6.6165000000000001E-5</v>
      </c>
      <c r="N76" s="37">
        <f>[6]t_aea_pfc!M81</f>
        <v>2.5436499999999999E-4</v>
      </c>
      <c r="O76" s="37">
        <f>[6]t_aea_pfc!N81</f>
        <v>3.2146200000000001E-4</v>
      </c>
      <c r="P76" s="37">
        <f>[6]t_aea_pfc!O81</f>
        <v>2.7907700000000003E-4</v>
      </c>
      <c r="Q76" s="37">
        <f>[6]t_aea_pfc!P81</f>
        <v>0</v>
      </c>
    </row>
    <row r="77" spans="1:17" s="18" customFormat="1" ht="15" customHeight="1" x14ac:dyDescent="0.3">
      <c r="A77" s="6" t="s">
        <v>114</v>
      </c>
      <c r="B77" s="6" t="s">
        <v>115</v>
      </c>
      <c r="C77" s="37">
        <f>[6]t_aea_pfc!B82</f>
        <v>0.192046773</v>
      </c>
      <c r="D77" s="37">
        <f>[6]t_aea_pfc!C82</f>
        <v>0.171081813</v>
      </c>
      <c r="E77" s="37">
        <f>[6]t_aea_pfc!D82</f>
        <v>0.14780770800000001</v>
      </c>
      <c r="F77" s="37">
        <f>[6]t_aea_pfc!E82</f>
        <v>9.1793635999999998E-2</v>
      </c>
      <c r="G77" s="37">
        <f>[6]t_aea_pfc!F82</f>
        <v>3.9179472999999999E-2</v>
      </c>
      <c r="H77" s="37">
        <f>[6]t_aea_pfc!G82</f>
        <v>3.4150249000000001E-2</v>
      </c>
      <c r="I77" s="37">
        <f>[6]t_aea_pfc!H82</f>
        <v>0</v>
      </c>
      <c r="J77" s="37">
        <f>[6]t_aea_pfc!I82</f>
        <v>0</v>
      </c>
      <c r="K77" s="37">
        <f>[6]t_aea_pfc!J82</f>
        <v>0</v>
      </c>
      <c r="L77" s="37">
        <f>[6]t_aea_pfc!K82</f>
        <v>0</v>
      </c>
      <c r="M77" s="37">
        <f>[6]t_aea_pfc!L82</f>
        <v>0</v>
      </c>
      <c r="N77" s="37">
        <f>[6]t_aea_pfc!M82</f>
        <v>0</v>
      </c>
      <c r="O77" s="37">
        <f>[6]t_aea_pfc!N82</f>
        <v>0</v>
      </c>
      <c r="P77" s="37">
        <f>[6]t_aea_pfc!O82</f>
        <v>0</v>
      </c>
      <c r="Q77" s="37">
        <f>[6]t_aea_pfc!P82</f>
        <v>0</v>
      </c>
    </row>
    <row r="78" spans="1:17" s="18" customFormat="1" ht="15" customHeight="1" x14ac:dyDescent="0.3">
      <c r="A78" s="6" t="s">
        <v>116</v>
      </c>
      <c r="B78" s="6" t="s">
        <v>154</v>
      </c>
      <c r="C78" s="37">
        <f>[6]t_aea_pfc!B83</f>
        <v>6.0799461590000003</v>
      </c>
      <c r="D78" s="37">
        <f>[6]t_aea_pfc!C83</f>
        <v>5.4250527609999999</v>
      </c>
      <c r="E78" s="37">
        <f>[6]t_aea_pfc!D83</f>
        <v>4.6980980250000002</v>
      </c>
      <c r="F78" s="37">
        <f>[6]t_aea_pfc!E83</f>
        <v>2.7096224329999998</v>
      </c>
      <c r="G78" s="37">
        <f>[6]t_aea_pfc!F83</f>
        <v>1.5565793720000001</v>
      </c>
      <c r="H78" s="37">
        <f>[6]t_aea_pfc!G83</f>
        <v>1.073362411</v>
      </c>
      <c r="I78" s="37">
        <f>[6]t_aea_pfc!H83</f>
        <v>0</v>
      </c>
      <c r="J78" s="37">
        <f>[6]t_aea_pfc!I83</f>
        <v>0</v>
      </c>
      <c r="K78" s="37">
        <f>[6]t_aea_pfc!J83</f>
        <v>0</v>
      </c>
      <c r="L78" s="37">
        <f>[6]t_aea_pfc!K83</f>
        <v>5.7788000000000003E-5</v>
      </c>
      <c r="M78" s="37">
        <f>[6]t_aea_pfc!L83</f>
        <v>6.6165000000000001E-5</v>
      </c>
      <c r="N78" s="37">
        <f>[6]t_aea_pfc!M83</f>
        <v>2.5436499999999999E-4</v>
      </c>
      <c r="O78" s="37">
        <f>[6]t_aea_pfc!N83</f>
        <v>3.2146200000000001E-4</v>
      </c>
      <c r="P78" s="37">
        <f>[6]t_aea_pfc!O83</f>
        <v>2.7907700000000003E-4</v>
      </c>
      <c r="Q78" s="37">
        <f>[6]t_aea_pfc!P83</f>
        <v>0</v>
      </c>
    </row>
    <row r="79" spans="1:17" s="18" customFormat="1" ht="15" customHeight="1" x14ac:dyDescent="0.3">
      <c r="A79" s="6" t="s">
        <v>117</v>
      </c>
      <c r="B79" s="6"/>
      <c r="C79" s="37">
        <f>[6]t_aea_pfc!B84</f>
        <v>0.99411615900000005</v>
      </c>
      <c r="D79" s="37">
        <f>[6]t_aea_pfc!C84</f>
        <v>0.88237933599999996</v>
      </c>
      <c r="E79" s="37">
        <f>[6]t_aea_pfc!D84</f>
        <v>0.74456834699999996</v>
      </c>
      <c r="F79" s="37">
        <f>[6]t_aea_pfc!E84</f>
        <v>0.35935115099999998</v>
      </c>
      <c r="G79" s="37">
        <f>[6]t_aea_pfc!F84</f>
        <v>0.20873340200000001</v>
      </c>
      <c r="H79" s="37">
        <f>[6]t_aea_pfc!G84</f>
        <v>0.12675393900000001</v>
      </c>
      <c r="I79" s="37">
        <f>[6]t_aea_pfc!H84</f>
        <v>0</v>
      </c>
      <c r="J79" s="37">
        <f>[6]t_aea_pfc!I84</f>
        <v>0</v>
      </c>
      <c r="K79" s="37">
        <f>[6]t_aea_pfc!J84</f>
        <v>0</v>
      </c>
      <c r="L79" s="37">
        <f>[6]t_aea_pfc!K84</f>
        <v>4.3315360000000004E-3</v>
      </c>
      <c r="M79" s="37">
        <f>[6]t_aea_pfc!L84</f>
        <v>5.0775940000000004E-3</v>
      </c>
      <c r="N79" s="37">
        <f>[6]t_aea_pfc!M84</f>
        <v>1.8781303999999999E-2</v>
      </c>
      <c r="O79" s="37">
        <f>[6]t_aea_pfc!N84</f>
        <v>2.3896684000000001E-2</v>
      </c>
      <c r="P79" s="37">
        <f>[6]t_aea_pfc!O84</f>
        <v>2.0964212999999999E-2</v>
      </c>
      <c r="Q79" s="37">
        <f>[6]t_aea_pfc!P84</f>
        <v>0</v>
      </c>
    </row>
    <row r="80" spans="1:17" s="18" customFormat="1" ht="15" customHeight="1" x14ac:dyDescent="0.3">
      <c r="A80" s="6" t="s">
        <v>118</v>
      </c>
      <c r="B80" s="6" t="s">
        <v>155</v>
      </c>
      <c r="C80" s="37">
        <f>[6]t_aea_pfc!B85</f>
        <v>0.89212889100000003</v>
      </c>
      <c r="D80" s="37">
        <f>[6]t_aea_pfc!C85</f>
        <v>0.79066796900000003</v>
      </c>
      <c r="E80" s="37">
        <f>[6]t_aea_pfc!D85</f>
        <v>0.66600919000000003</v>
      </c>
      <c r="F80" s="37">
        <f>[6]t_aea_pfc!E85</f>
        <v>0.31117033199999999</v>
      </c>
      <c r="G80" s="37">
        <f>[6]t_aea_pfc!F85</f>
        <v>0.18175329900000001</v>
      </c>
      <c r="H80" s="37">
        <f>[6]t_aea_pfc!G85</f>
        <v>0.11197102</v>
      </c>
      <c r="I80" s="37">
        <f>[6]t_aea_pfc!H85</f>
        <v>0</v>
      </c>
      <c r="J80" s="37">
        <f>[6]t_aea_pfc!I85</f>
        <v>0</v>
      </c>
      <c r="K80" s="37">
        <f>[6]t_aea_pfc!J85</f>
        <v>0</v>
      </c>
      <c r="L80" s="37">
        <f>[6]t_aea_pfc!K85</f>
        <v>0</v>
      </c>
      <c r="M80" s="37">
        <f>[6]t_aea_pfc!L85</f>
        <v>0</v>
      </c>
      <c r="N80" s="37">
        <f>[6]t_aea_pfc!M85</f>
        <v>0</v>
      </c>
      <c r="O80" s="37">
        <f>[6]t_aea_pfc!N85</f>
        <v>0</v>
      </c>
      <c r="P80" s="37">
        <f>[6]t_aea_pfc!O85</f>
        <v>0</v>
      </c>
      <c r="Q80" s="37">
        <f>[6]t_aea_pfc!P85</f>
        <v>0</v>
      </c>
    </row>
    <row r="81" spans="1:17" s="18" customFormat="1" ht="15" customHeight="1" x14ac:dyDescent="0.3">
      <c r="A81" s="6" t="s">
        <v>119</v>
      </c>
      <c r="B81" s="6" t="s">
        <v>120</v>
      </c>
      <c r="C81" s="37">
        <f>[6]t_aea_pfc!B86</f>
        <v>0.10198726700000001</v>
      </c>
      <c r="D81" s="37">
        <f>[6]t_aea_pfc!C86</f>
        <v>9.1711367000000002E-2</v>
      </c>
      <c r="E81" s="37">
        <f>[6]t_aea_pfc!D86</f>
        <v>7.8559157000000004E-2</v>
      </c>
      <c r="F81" s="37">
        <f>[6]t_aea_pfc!E86</f>
        <v>4.8180819E-2</v>
      </c>
      <c r="G81" s="37">
        <f>[6]t_aea_pfc!F86</f>
        <v>2.6980102999999998E-2</v>
      </c>
      <c r="H81" s="37">
        <f>[6]t_aea_pfc!G86</f>
        <v>1.4782919E-2</v>
      </c>
      <c r="I81" s="37">
        <f>[6]t_aea_pfc!H86</f>
        <v>0</v>
      </c>
      <c r="J81" s="37">
        <f>[6]t_aea_pfc!I86</f>
        <v>0</v>
      </c>
      <c r="K81" s="37">
        <f>[6]t_aea_pfc!J86</f>
        <v>0</v>
      </c>
      <c r="L81" s="37">
        <f>[6]t_aea_pfc!K86</f>
        <v>4.3315360000000004E-3</v>
      </c>
      <c r="M81" s="37">
        <f>[6]t_aea_pfc!L86</f>
        <v>5.0775940000000004E-3</v>
      </c>
      <c r="N81" s="37">
        <f>[6]t_aea_pfc!M86</f>
        <v>1.8781303999999999E-2</v>
      </c>
      <c r="O81" s="37">
        <f>[6]t_aea_pfc!N86</f>
        <v>2.3896684000000001E-2</v>
      </c>
      <c r="P81" s="37">
        <f>[6]t_aea_pfc!O86</f>
        <v>2.0964212999999999E-2</v>
      </c>
      <c r="Q81" s="37">
        <f>[6]t_aea_pfc!P86</f>
        <v>0</v>
      </c>
    </row>
    <row r="82" spans="1:17" s="18" customFormat="1" ht="15" customHeight="1" x14ac:dyDescent="0.3">
      <c r="A82" s="6" t="s">
        <v>121</v>
      </c>
      <c r="B82" s="6"/>
      <c r="C82" s="37">
        <f>[6]t_aea_pfc!B87</f>
        <v>0</v>
      </c>
      <c r="D82" s="37">
        <f>[6]t_aea_pfc!C87</f>
        <v>0</v>
      </c>
      <c r="E82" s="37">
        <f>[6]t_aea_pfc!D87</f>
        <v>0</v>
      </c>
      <c r="F82" s="37">
        <f>[6]t_aea_pfc!E87</f>
        <v>0</v>
      </c>
      <c r="G82" s="37">
        <f>[6]t_aea_pfc!F87</f>
        <v>0</v>
      </c>
      <c r="H82" s="37">
        <f>[6]t_aea_pfc!G87</f>
        <v>0</v>
      </c>
      <c r="I82" s="37">
        <f>[6]t_aea_pfc!H87</f>
        <v>0</v>
      </c>
      <c r="J82" s="37">
        <f>[6]t_aea_pfc!I87</f>
        <v>0</v>
      </c>
      <c r="K82" s="37">
        <f>[6]t_aea_pfc!J87</f>
        <v>0</v>
      </c>
      <c r="L82" s="37">
        <f>[6]t_aea_pfc!K87</f>
        <v>0</v>
      </c>
      <c r="M82" s="37">
        <f>[6]t_aea_pfc!L87</f>
        <v>0</v>
      </c>
      <c r="N82" s="37">
        <f>[6]t_aea_pfc!M87</f>
        <v>0</v>
      </c>
      <c r="O82" s="37">
        <f>[6]t_aea_pfc!N87</f>
        <v>0</v>
      </c>
      <c r="P82" s="37">
        <f>[6]t_aea_pfc!O87</f>
        <v>0</v>
      </c>
      <c r="Q82" s="37">
        <f>[6]t_aea_pfc!P87</f>
        <v>0</v>
      </c>
    </row>
    <row r="83" spans="1:17" s="18" customFormat="1" ht="15" customHeight="1" x14ac:dyDescent="0.3">
      <c r="A83" s="6" t="s">
        <v>122</v>
      </c>
      <c r="B83" s="6" t="s">
        <v>123</v>
      </c>
      <c r="C83" s="37">
        <f>[6]t_aea_pfc!B88</f>
        <v>0</v>
      </c>
      <c r="D83" s="37">
        <f>[6]t_aea_pfc!C88</f>
        <v>0</v>
      </c>
      <c r="E83" s="37">
        <f>[6]t_aea_pfc!D88</f>
        <v>0</v>
      </c>
      <c r="F83" s="37">
        <f>[6]t_aea_pfc!E88</f>
        <v>0</v>
      </c>
      <c r="G83" s="37">
        <f>[6]t_aea_pfc!F88</f>
        <v>0</v>
      </c>
      <c r="H83" s="37">
        <f>[6]t_aea_pfc!G88</f>
        <v>0</v>
      </c>
      <c r="I83" s="37">
        <f>[6]t_aea_pfc!H88</f>
        <v>0</v>
      </c>
      <c r="J83" s="37">
        <f>[6]t_aea_pfc!I88</f>
        <v>0</v>
      </c>
      <c r="K83" s="37">
        <f>[6]t_aea_pfc!J88</f>
        <v>0</v>
      </c>
      <c r="L83" s="37">
        <f>[6]t_aea_pfc!K88</f>
        <v>0</v>
      </c>
      <c r="M83" s="37">
        <f>[6]t_aea_pfc!L88</f>
        <v>0</v>
      </c>
      <c r="N83" s="37">
        <f>[6]t_aea_pfc!M88</f>
        <v>0</v>
      </c>
      <c r="O83" s="37">
        <f>[6]t_aea_pfc!N88</f>
        <v>0</v>
      </c>
      <c r="P83" s="37">
        <f>[6]t_aea_pfc!O88</f>
        <v>0</v>
      </c>
      <c r="Q83" s="37">
        <f>[6]t_aea_pfc!P88</f>
        <v>0</v>
      </c>
    </row>
    <row r="84" spans="1:17" s="18" customFormat="1" ht="15" customHeight="1" x14ac:dyDescent="0.3">
      <c r="A84" s="6" t="s">
        <v>124</v>
      </c>
      <c r="B84" s="6" t="s">
        <v>125</v>
      </c>
      <c r="C84" s="37">
        <f>[6]t_aea_pfc!B89</f>
        <v>0</v>
      </c>
      <c r="D84" s="37">
        <f>[6]t_aea_pfc!C89</f>
        <v>0</v>
      </c>
      <c r="E84" s="37">
        <f>[6]t_aea_pfc!D89</f>
        <v>0</v>
      </c>
      <c r="F84" s="37">
        <f>[6]t_aea_pfc!E89</f>
        <v>0</v>
      </c>
      <c r="G84" s="37">
        <f>[6]t_aea_pfc!F89</f>
        <v>0</v>
      </c>
      <c r="H84" s="37">
        <f>[6]t_aea_pfc!G89</f>
        <v>0</v>
      </c>
      <c r="I84" s="37">
        <f>[6]t_aea_pfc!H89</f>
        <v>0</v>
      </c>
      <c r="J84" s="37">
        <f>[6]t_aea_pfc!I89</f>
        <v>0</v>
      </c>
      <c r="K84" s="37">
        <f>[6]t_aea_pfc!J89</f>
        <v>0</v>
      </c>
      <c r="L84" s="37">
        <f>[6]t_aea_pfc!K89</f>
        <v>0</v>
      </c>
      <c r="M84" s="37">
        <f>[6]t_aea_pfc!L89</f>
        <v>0</v>
      </c>
      <c r="N84" s="37">
        <f>[6]t_aea_pfc!M89</f>
        <v>0</v>
      </c>
      <c r="O84" s="37">
        <f>[6]t_aea_pfc!N89</f>
        <v>0</v>
      </c>
      <c r="P84" s="37">
        <f>[6]t_aea_pfc!O89</f>
        <v>0</v>
      </c>
      <c r="Q84" s="37">
        <f>[6]t_aea_pfc!P89</f>
        <v>0</v>
      </c>
    </row>
    <row r="85" spans="1:17" s="18" customFormat="1" ht="15" customHeight="1" x14ac:dyDescent="0.3">
      <c r="A85" s="6" t="s">
        <v>126</v>
      </c>
      <c r="B85" s="6" t="s">
        <v>127</v>
      </c>
      <c r="C85" s="37">
        <f>[6]t_aea_pfc!B90</f>
        <v>0</v>
      </c>
      <c r="D85" s="37">
        <f>[6]t_aea_pfc!C90</f>
        <v>0</v>
      </c>
      <c r="E85" s="37">
        <f>[6]t_aea_pfc!D90</f>
        <v>0</v>
      </c>
      <c r="F85" s="37">
        <f>[6]t_aea_pfc!E90</f>
        <v>0</v>
      </c>
      <c r="G85" s="37">
        <f>[6]t_aea_pfc!F90</f>
        <v>0</v>
      </c>
      <c r="H85" s="37">
        <f>[6]t_aea_pfc!G90</f>
        <v>0</v>
      </c>
      <c r="I85" s="37">
        <f>[6]t_aea_pfc!H90</f>
        <v>0</v>
      </c>
      <c r="J85" s="37">
        <f>[6]t_aea_pfc!I90</f>
        <v>0</v>
      </c>
      <c r="K85" s="37">
        <f>[6]t_aea_pfc!J90</f>
        <v>0</v>
      </c>
      <c r="L85" s="37">
        <f>[6]t_aea_pfc!K90</f>
        <v>0</v>
      </c>
      <c r="M85" s="37">
        <f>[6]t_aea_pfc!L90</f>
        <v>0</v>
      </c>
      <c r="N85" s="37">
        <f>[6]t_aea_pfc!M90</f>
        <v>0</v>
      </c>
      <c r="O85" s="37">
        <f>[6]t_aea_pfc!N90</f>
        <v>0</v>
      </c>
      <c r="P85" s="37">
        <f>[6]t_aea_pfc!O90</f>
        <v>0</v>
      </c>
      <c r="Q85" s="37">
        <f>[6]t_aea_pfc!P90</f>
        <v>0</v>
      </c>
    </row>
    <row r="86" spans="1:17" s="18" customFormat="1" ht="15" customHeight="1" x14ac:dyDescent="0.3">
      <c r="A86" s="6" t="s">
        <v>128</v>
      </c>
      <c r="B86" s="6" t="s">
        <v>129</v>
      </c>
      <c r="C86" s="37">
        <f>[6]t_aea_pfc!B91</f>
        <v>0</v>
      </c>
      <c r="D86" s="37">
        <f>[6]t_aea_pfc!C91</f>
        <v>0</v>
      </c>
      <c r="E86" s="37">
        <f>[6]t_aea_pfc!D91</f>
        <v>0</v>
      </c>
      <c r="F86" s="37">
        <f>[6]t_aea_pfc!E91</f>
        <v>0</v>
      </c>
      <c r="G86" s="37">
        <f>[6]t_aea_pfc!F91</f>
        <v>0</v>
      </c>
      <c r="H86" s="37">
        <f>[6]t_aea_pfc!G91</f>
        <v>0</v>
      </c>
      <c r="I86" s="37">
        <f>[6]t_aea_pfc!H91</f>
        <v>0</v>
      </c>
      <c r="J86" s="37">
        <f>[6]t_aea_pfc!I91</f>
        <v>0</v>
      </c>
      <c r="K86" s="37">
        <f>[6]t_aea_pfc!J91</f>
        <v>0</v>
      </c>
      <c r="L86" s="37">
        <f>[6]t_aea_pfc!K91</f>
        <v>0</v>
      </c>
      <c r="M86" s="37">
        <f>[6]t_aea_pfc!L91</f>
        <v>0</v>
      </c>
      <c r="N86" s="37">
        <f>[6]t_aea_pfc!M91</f>
        <v>0</v>
      </c>
      <c r="O86" s="37">
        <f>[6]t_aea_pfc!N91</f>
        <v>0</v>
      </c>
      <c r="P86" s="37">
        <f>[6]t_aea_pfc!O91</f>
        <v>0</v>
      </c>
      <c r="Q86" s="37">
        <f>[6]t_aea_pfc!P91</f>
        <v>0</v>
      </c>
    </row>
    <row r="87" spans="1:17" s="18" customFormat="1" ht="15" customHeight="1" x14ac:dyDescent="0.3">
      <c r="A87" s="6" t="s">
        <v>130</v>
      </c>
      <c r="B87" s="6" t="s">
        <v>131</v>
      </c>
      <c r="C87" s="37">
        <f>[6]t_aea_pfc!B92</f>
        <v>0</v>
      </c>
      <c r="D87" s="37">
        <f>[6]t_aea_pfc!C92</f>
        <v>0</v>
      </c>
      <c r="E87" s="37">
        <f>[6]t_aea_pfc!D92</f>
        <v>0</v>
      </c>
      <c r="F87" s="37">
        <f>[6]t_aea_pfc!E92</f>
        <v>0</v>
      </c>
      <c r="G87" s="37">
        <f>[6]t_aea_pfc!F92</f>
        <v>0</v>
      </c>
      <c r="H87" s="37">
        <f>[6]t_aea_pfc!G92</f>
        <v>0</v>
      </c>
      <c r="I87" s="37">
        <f>[6]t_aea_pfc!H92</f>
        <v>0</v>
      </c>
      <c r="J87" s="37">
        <f>[6]t_aea_pfc!I92</f>
        <v>0</v>
      </c>
      <c r="K87" s="37">
        <f>[6]t_aea_pfc!J92</f>
        <v>0</v>
      </c>
      <c r="L87" s="37">
        <f>[6]t_aea_pfc!K92</f>
        <v>0</v>
      </c>
      <c r="M87" s="37">
        <f>[6]t_aea_pfc!L92</f>
        <v>0</v>
      </c>
      <c r="N87" s="37">
        <f>[6]t_aea_pfc!M92</f>
        <v>0</v>
      </c>
      <c r="O87" s="37">
        <f>[6]t_aea_pfc!N92</f>
        <v>0</v>
      </c>
      <c r="P87" s="37">
        <f>[6]t_aea_pfc!O92</f>
        <v>0</v>
      </c>
      <c r="Q87" s="37">
        <f>[6]t_aea_pfc!P92</f>
        <v>0</v>
      </c>
    </row>
    <row r="88" spans="1:17" s="18" customFormat="1" ht="15" customHeight="1" x14ac:dyDescent="0.3">
      <c r="A88" s="8" t="s">
        <v>132</v>
      </c>
      <c r="B88" s="8"/>
      <c r="C88" s="38">
        <f>[6]t_aea_pfc!B93</f>
        <v>0</v>
      </c>
      <c r="D88" s="38">
        <f>[6]t_aea_pfc!C93</f>
        <v>0</v>
      </c>
      <c r="E88" s="38">
        <f>[6]t_aea_pfc!D93</f>
        <v>0</v>
      </c>
      <c r="F88" s="38">
        <f>[6]t_aea_pfc!E93</f>
        <v>0</v>
      </c>
      <c r="G88" s="38">
        <f>[6]t_aea_pfc!F93</f>
        <v>0</v>
      </c>
      <c r="H88" s="38">
        <f>[6]t_aea_pfc!G93</f>
        <v>0</v>
      </c>
      <c r="I88" s="38">
        <f>[6]t_aea_pfc!H93</f>
        <v>0</v>
      </c>
      <c r="J88" s="38">
        <f>[6]t_aea_pfc!I93</f>
        <v>0</v>
      </c>
      <c r="K88" s="38">
        <f>[6]t_aea_pfc!J93</f>
        <v>0</v>
      </c>
      <c r="L88" s="38">
        <f>[6]t_aea_pfc!K93</f>
        <v>0</v>
      </c>
      <c r="M88" s="38">
        <f>[6]t_aea_pfc!L93</f>
        <v>0</v>
      </c>
      <c r="N88" s="38">
        <f>[6]t_aea_pfc!M93</f>
        <v>0</v>
      </c>
      <c r="O88" s="38">
        <f>[6]t_aea_pfc!N93</f>
        <v>0</v>
      </c>
      <c r="P88" s="38">
        <f>[6]t_aea_pfc!O93</f>
        <v>0</v>
      </c>
      <c r="Q88" s="38">
        <f>[6]t_aea_pfc!P93</f>
        <v>0</v>
      </c>
    </row>
    <row r="89" spans="1:17" s="18" customFormat="1" ht="15" customHeight="1" x14ac:dyDescent="0.3">
      <c r="A89" s="3"/>
      <c r="B89" s="45" t="s">
        <v>133</v>
      </c>
      <c r="C89" s="37">
        <f>[6]t_aea_pfc!B94</f>
        <v>0</v>
      </c>
      <c r="D89" s="37">
        <f>[6]t_aea_pfc!C94</f>
        <v>0</v>
      </c>
      <c r="E89" s="37">
        <f>[6]t_aea_pfc!D94</f>
        <v>0</v>
      </c>
      <c r="F89" s="37">
        <f>[6]t_aea_pfc!E94</f>
        <v>0</v>
      </c>
      <c r="G89" s="37">
        <f>[6]t_aea_pfc!F94</f>
        <v>0</v>
      </c>
      <c r="H89" s="37">
        <f>[6]t_aea_pfc!G94</f>
        <v>0</v>
      </c>
      <c r="I89" s="37">
        <f>[6]t_aea_pfc!H94</f>
        <v>0</v>
      </c>
      <c r="J89" s="37">
        <f>[6]t_aea_pfc!I94</f>
        <v>0</v>
      </c>
      <c r="K89" s="37">
        <f>[6]t_aea_pfc!J94</f>
        <v>0</v>
      </c>
      <c r="L89" s="37">
        <f>[6]t_aea_pfc!K94</f>
        <v>0</v>
      </c>
      <c r="M89" s="37">
        <f>[6]t_aea_pfc!L94</f>
        <v>0</v>
      </c>
      <c r="N89" s="37">
        <f>[6]t_aea_pfc!M94</f>
        <v>0</v>
      </c>
      <c r="O89" s="37">
        <f>[6]t_aea_pfc!N94</f>
        <v>0</v>
      </c>
      <c r="P89" s="37">
        <f>[6]t_aea_pfc!O94</f>
        <v>0</v>
      </c>
      <c r="Q89" s="37">
        <f>[6]t_aea_pfc!P94</f>
        <v>0</v>
      </c>
    </row>
    <row r="90" spans="1:17" s="18" customFormat="1" ht="15" customHeight="1" x14ac:dyDescent="0.3">
      <c r="A90" s="3"/>
      <c r="B90" s="45" t="s">
        <v>134</v>
      </c>
      <c r="C90" s="37">
        <f>[6]t_aea_pfc!B95</f>
        <v>0</v>
      </c>
      <c r="D90" s="37">
        <f>[6]t_aea_pfc!C95</f>
        <v>0</v>
      </c>
      <c r="E90" s="37">
        <f>[6]t_aea_pfc!D95</f>
        <v>0</v>
      </c>
      <c r="F90" s="37">
        <f>[6]t_aea_pfc!E95</f>
        <v>0</v>
      </c>
      <c r="G90" s="37">
        <f>[6]t_aea_pfc!F95</f>
        <v>0</v>
      </c>
      <c r="H90" s="37">
        <f>[6]t_aea_pfc!G95</f>
        <v>0</v>
      </c>
      <c r="I90" s="37">
        <f>[6]t_aea_pfc!H95</f>
        <v>0</v>
      </c>
      <c r="J90" s="37">
        <f>[6]t_aea_pfc!I95</f>
        <v>0</v>
      </c>
      <c r="K90" s="37">
        <f>[6]t_aea_pfc!J95</f>
        <v>0</v>
      </c>
      <c r="L90" s="37">
        <f>[6]t_aea_pfc!K95</f>
        <v>0</v>
      </c>
      <c r="M90" s="37">
        <f>[6]t_aea_pfc!L95</f>
        <v>0</v>
      </c>
      <c r="N90" s="37">
        <f>[6]t_aea_pfc!M95</f>
        <v>0</v>
      </c>
      <c r="O90" s="37">
        <f>[6]t_aea_pfc!N95</f>
        <v>0</v>
      </c>
      <c r="P90" s="37">
        <f>[6]t_aea_pfc!O95</f>
        <v>0</v>
      </c>
      <c r="Q90" s="37">
        <f>[6]t_aea_pfc!P95</f>
        <v>0</v>
      </c>
    </row>
    <row r="91" spans="1:17" s="18" customFormat="1" ht="15" customHeight="1" thickBot="1" x14ac:dyDescent="0.35">
      <c r="A91" s="4"/>
      <c r="B91" s="46" t="s">
        <v>135</v>
      </c>
      <c r="C91" s="37">
        <f>[6]t_aea_pfc!B96</f>
        <v>0</v>
      </c>
      <c r="D91" s="37">
        <f>[6]t_aea_pfc!C96</f>
        <v>0</v>
      </c>
      <c r="E91" s="37">
        <f>[6]t_aea_pfc!D96</f>
        <v>0</v>
      </c>
      <c r="F91" s="37">
        <f>[6]t_aea_pfc!E96</f>
        <v>0</v>
      </c>
      <c r="G91" s="37">
        <f>[6]t_aea_pfc!F96</f>
        <v>0</v>
      </c>
      <c r="H91" s="37">
        <f>[6]t_aea_pfc!G96</f>
        <v>0</v>
      </c>
      <c r="I91" s="37">
        <f>[6]t_aea_pfc!H96</f>
        <v>0</v>
      </c>
      <c r="J91" s="37">
        <f>[6]t_aea_pfc!I96</f>
        <v>0</v>
      </c>
      <c r="K91" s="37">
        <f>[6]t_aea_pfc!J96</f>
        <v>0</v>
      </c>
      <c r="L91" s="37">
        <f>[6]t_aea_pfc!K96</f>
        <v>0</v>
      </c>
      <c r="M91" s="37">
        <f>[6]t_aea_pfc!L96</f>
        <v>0</v>
      </c>
      <c r="N91" s="37">
        <f>[6]t_aea_pfc!M96</f>
        <v>0</v>
      </c>
      <c r="O91" s="37">
        <f>[6]t_aea_pfc!N96</f>
        <v>0</v>
      </c>
      <c r="P91" s="37">
        <f>[6]t_aea_pfc!O96</f>
        <v>0</v>
      </c>
      <c r="Q91" s="37">
        <f>[6]t_aea_pfc!P96</f>
        <v>0</v>
      </c>
    </row>
    <row r="92" spans="1:17" s="18" customFormat="1" ht="15" customHeight="1" thickTop="1" thickBot="1" x14ac:dyDescent="0.35">
      <c r="A92" s="9" t="s">
        <v>136</v>
      </c>
      <c r="B92" s="9"/>
      <c r="C92" s="39">
        <f>[6]t_aea_pfc!B97</f>
        <v>554348.47618645104</v>
      </c>
      <c r="D92" s="39">
        <f>[6]t_aea_pfc!C97</f>
        <v>446736.15625349898</v>
      </c>
      <c r="E92" s="39">
        <f>[6]t_aea_pfc!D97</f>
        <v>95595.136886086999</v>
      </c>
      <c r="F92" s="39">
        <f>[6]t_aea_pfc!E97</f>
        <v>151495.606613134</v>
      </c>
      <c r="G92" s="39">
        <f>[6]t_aea_pfc!F97</f>
        <v>115155.204125139</v>
      </c>
      <c r="H92" s="39">
        <f>[6]t_aea_pfc!G97</f>
        <v>128277.55498581901</v>
      </c>
      <c r="I92" s="39">
        <f>[6]t_aea_pfc!H97</f>
        <v>126155.070906901</v>
      </c>
      <c r="J92" s="39">
        <f>[6]t_aea_pfc!I97</f>
        <v>137543.04256974699</v>
      </c>
      <c r="K92" s="39">
        <f>[6]t_aea_pfc!J97</f>
        <v>388435.98678312398</v>
      </c>
      <c r="L92" s="39">
        <f>[6]t_aea_pfc!K97</f>
        <v>169607.23992528001</v>
      </c>
      <c r="M92" s="39">
        <f>[6]t_aea_pfc!L97</f>
        <v>121192.062051441</v>
      </c>
      <c r="N92" s="39">
        <f>[6]t_aea_pfc!M97</f>
        <v>139085.528166423</v>
      </c>
      <c r="O92" s="39">
        <f>[6]t_aea_pfc!N97</f>
        <v>184803.34265043199</v>
      </c>
      <c r="P92" s="39">
        <f>[6]t_aea_pfc!O97</f>
        <v>182000.31504134601</v>
      </c>
      <c r="Q92" s="39">
        <f>[6]t_aea_pfc!P97</f>
        <v>107616.40284895401</v>
      </c>
    </row>
    <row r="93" spans="1:17" s="18" customFormat="1" ht="15" customHeight="1" thickTop="1" x14ac:dyDescent="0.3">
      <c r="A93" s="3"/>
      <c r="B93" s="11" t="s">
        <v>137</v>
      </c>
      <c r="C93" s="37">
        <f>[6]t_aea_pfc!B98</f>
        <v>0</v>
      </c>
      <c r="D93" s="37">
        <f>[6]t_aea_pfc!C98</f>
        <v>0</v>
      </c>
      <c r="E93" s="37">
        <f>[6]t_aea_pfc!D98</f>
        <v>0</v>
      </c>
      <c r="F93" s="37">
        <f>[6]t_aea_pfc!E98</f>
        <v>0</v>
      </c>
      <c r="G93" s="37">
        <f>[6]t_aea_pfc!F98</f>
        <v>0</v>
      </c>
      <c r="H93" s="37">
        <f>[6]t_aea_pfc!G98</f>
        <v>0</v>
      </c>
      <c r="I93" s="37">
        <f>[6]t_aea_pfc!H98</f>
        <v>0</v>
      </c>
      <c r="J93" s="37">
        <f>[6]t_aea_pfc!I98</f>
        <v>0</v>
      </c>
      <c r="K93" s="37">
        <f>[6]t_aea_pfc!J98</f>
        <v>0</v>
      </c>
      <c r="L93" s="37">
        <f>[6]t_aea_pfc!K98</f>
        <v>0</v>
      </c>
      <c r="M93" s="37">
        <f>[6]t_aea_pfc!L98</f>
        <v>0</v>
      </c>
      <c r="N93" s="37">
        <f>[6]t_aea_pfc!M98</f>
        <v>0</v>
      </c>
      <c r="O93" s="37">
        <f>[6]t_aea_pfc!N98</f>
        <v>0</v>
      </c>
      <c r="P93" s="37">
        <f>[6]t_aea_pfc!O98</f>
        <v>0</v>
      </c>
      <c r="Q93" s="37">
        <f>[6]t_aea_pfc!P98</f>
        <v>0</v>
      </c>
    </row>
    <row r="94" spans="1:17" s="18" customFormat="1" ht="15" customHeight="1" x14ac:dyDescent="0.3">
      <c r="A94" s="16" t="s">
        <v>138</v>
      </c>
      <c r="B94" s="1" t="s">
        <v>139</v>
      </c>
      <c r="C94" s="37">
        <f>[6]t_aea_pfc!B99</f>
        <v>0</v>
      </c>
      <c r="D94" s="37">
        <f>[6]t_aea_pfc!C99</f>
        <v>0</v>
      </c>
      <c r="E94" s="37">
        <f>[6]t_aea_pfc!D99</f>
        <v>0</v>
      </c>
      <c r="F94" s="37">
        <f>[6]t_aea_pfc!E99</f>
        <v>0</v>
      </c>
      <c r="G94" s="37">
        <f>[6]t_aea_pfc!F99</f>
        <v>0</v>
      </c>
      <c r="H94" s="37">
        <f>[6]t_aea_pfc!G99</f>
        <v>0</v>
      </c>
      <c r="I94" s="37">
        <f>[6]t_aea_pfc!H99</f>
        <v>0</v>
      </c>
      <c r="J94" s="37">
        <f>[6]t_aea_pfc!I99</f>
        <v>0</v>
      </c>
      <c r="K94" s="37">
        <f>[6]t_aea_pfc!J99</f>
        <v>0</v>
      </c>
      <c r="L94" s="37">
        <f>[6]t_aea_pfc!K99</f>
        <v>0</v>
      </c>
      <c r="M94" s="37">
        <f>[6]t_aea_pfc!L99</f>
        <v>0</v>
      </c>
      <c r="N94" s="37">
        <f>[6]t_aea_pfc!M99</f>
        <v>0</v>
      </c>
      <c r="O94" s="37">
        <f>[6]t_aea_pfc!N99</f>
        <v>0</v>
      </c>
      <c r="P94" s="37">
        <f>[6]t_aea_pfc!O99</f>
        <v>0</v>
      </c>
      <c r="Q94" s="37">
        <f>[6]t_aea_pfc!P99</f>
        <v>0</v>
      </c>
    </row>
    <row r="95" spans="1:17" s="18" customFormat="1" ht="15" customHeight="1" x14ac:dyDescent="0.3">
      <c r="A95" s="16" t="s">
        <v>138</v>
      </c>
      <c r="B95" s="1" t="s">
        <v>140</v>
      </c>
      <c r="C95" s="37">
        <f>[6]t_aea_pfc!B100</f>
        <v>0</v>
      </c>
      <c r="D95" s="37">
        <f>[6]t_aea_pfc!C100</f>
        <v>0</v>
      </c>
      <c r="E95" s="37">
        <f>[6]t_aea_pfc!D100</f>
        <v>0</v>
      </c>
      <c r="F95" s="37">
        <f>[6]t_aea_pfc!E100</f>
        <v>0</v>
      </c>
      <c r="G95" s="37">
        <f>[6]t_aea_pfc!F100</f>
        <v>0</v>
      </c>
      <c r="H95" s="37">
        <f>[6]t_aea_pfc!G100</f>
        <v>0</v>
      </c>
      <c r="I95" s="37">
        <f>[6]t_aea_pfc!H100</f>
        <v>0</v>
      </c>
      <c r="J95" s="37">
        <f>[6]t_aea_pfc!I100</f>
        <v>0</v>
      </c>
      <c r="K95" s="37">
        <f>[6]t_aea_pfc!J100</f>
        <v>0</v>
      </c>
      <c r="L95" s="37">
        <f>[6]t_aea_pfc!K100</f>
        <v>0</v>
      </c>
      <c r="M95" s="37">
        <f>[6]t_aea_pfc!L100</f>
        <v>0</v>
      </c>
      <c r="N95" s="37">
        <f>[6]t_aea_pfc!M100</f>
        <v>0</v>
      </c>
      <c r="O95" s="37">
        <f>[6]t_aea_pfc!N100</f>
        <v>0</v>
      </c>
      <c r="P95" s="37">
        <f>[6]t_aea_pfc!O100</f>
        <v>0</v>
      </c>
      <c r="Q95" s="37">
        <f>[6]t_aea_pfc!P100</f>
        <v>0</v>
      </c>
    </row>
    <row r="96" spans="1:17" s="18" customFormat="1" ht="15" customHeight="1" x14ac:dyDescent="0.3">
      <c r="A96" s="16" t="s">
        <v>138</v>
      </c>
      <c r="B96" s="1" t="s">
        <v>141</v>
      </c>
      <c r="C96" s="37">
        <f>[6]t_aea_pfc!B101</f>
        <v>0</v>
      </c>
      <c r="D96" s="37">
        <f>[6]t_aea_pfc!C101</f>
        <v>0</v>
      </c>
      <c r="E96" s="37">
        <f>[6]t_aea_pfc!D101</f>
        <v>0</v>
      </c>
      <c r="F96" s="37">
        <f>[6]t_aea_pfc!E101</f>
        <v>0</v>
      </c>
      <c r="G96" s="37">
        <f>[6]t_aea_pfc!F101</f>
        <v>0</v>
      </c>
      <c r="H96" s="37">
        <f>[6]t_aea_pfc!G101</f>
        <v>0</v>
      </c>
      <c r="I96" s="37">
        <f>[6]t_aea_pfc!H101</f>
        <v>0</v>
      </c>
      <c r="J96" s="37">
        <f>[6]t_aea_pfc!I101</f>
        <v>0</v>
      </c>
      <c r="K96" s="37">
        <f>[6]t_aea_pfc!J101</f>
        <v>0</v>
      </c>
      <c r="L96" s="37">
        <f>[6]t_aea_pfc!K101</f>
        <v>0</v>
      </c>
      <c r="M96" s="37">
        <f>[6]t_aea_pfc!L101</f>
        <v>0</v>
      </c>
      <c r="N96" s="37">
        <f>[6]t_aea_pfc!M101</f>
        <v>0</v>
      </c>
      <c r="O96" s="37">
        <f>[6]t_aea_pfc!N101</f>
        <v>0</v>
      </c>
      <c r="P96" s="37">
        <f>[6]t_aea_pfc!O101</f>
        <v>0</v>
      </c>
      <c r="Q96" s="37">
        <f>[6]t_aea_pfc!P101</f>
        <v>0</v>
      </c>
    </row>
    <row r="97" spans="1:17" s="18" customFormat="1" ht="15" customHeight="1" x14ac:dyDescent="0.3">
      <c r="A97" s="16" t="s">
        <v>138</v>
      </c>
      <c r="B97" s="1" t="s">
        <v>142</v>
      </c>
      <c r="C97" s="37">
        <f>[6]t_aea_pfc!B102</f>
        <v>0</v>
      </c>
      <c r="D97" s="37">
        <f>[6]t_aea_pfc!C102</f>
        <v>0</v>
      </c>
      <c r="E97" s="37">
        <f>[6]t_aea_pfc!D102</f>
        <v>0</v>
      </c>
      <c r="F97" s="37">
        <f>[6]t_aea_pfc!E102</f>
        <v>0</v>
      </c>
      <c r="G97" s="37">
        <f>[6]t_aea_pfc!F102</f>
        <v>0</v>
      </c>
      <c r="H97" s="37">
        <f>[6]t_aea_pfc!G102</f>
        <v>0</v>
      </c>
      <c r="I97" s="37">
        <f>[6]t_aea_pfc!H102</f>
        <v>0</v>
      </c>
      <c r="J97" s="37">
        <f>[6]t_aea_pfc!I102</f>
        <v>0</v>
      </c>
      <c r="K97" s="37">
        <f>[6]t_aea_pfc!J102</f>
        <v>0</v>
      </c>
      <c r="L97" s="37">
        <f>[6]t_aea_pfc!K102</f>
        <v>0</v>
      </c>
      <c r="M97" s="37">
        <f>[6]t_aea_pfc!L102</f>
        <v>0</v>
      </c>
      <c r="N97" s="37">
        <f>[6]t_aea_pfc!M102</f>
        <v>0</v>
      </c>
      <c r="O97" s="37">
        <f>[6]t_aea_pfc!N102</f>
        <v>0</v>
      </c>
      <c r="P97" s="37">
        <f>[6]t_aea_pfc!O102</f>
        <v>0</v>
      </c>
      <c r="Q97" s="37">
        <f>[6]t_aea_pfc!P102</f>
        <v>0</v>
      </c>
    </row>
    <row r="98" spans="1:17" s="18" customFormat="1" ht="15" customHeight="1" x14ac:dyDescent="0.3">
      <c r="A98" s="17"/>
      <c r="B98" s="11" t="s">
        <v>143</v>
      </c>
      <c r="C98" s="37">
        <f>[6]t_aea_pfc!B103</f>
        <v>0</v>
      </c>
      <c r="D98" s="37">
        <f>[6]t_aea_pfc!C103</f>
        <v>0</v>
      </c>
      <c r="E98" s="37">
        <f>[6]t_aea_pfc!D103</f>
        <v>0</v>
      </c>
      <c r="F98" s="37">
        <f>[6]t_aea_pfc!E103</f>
        <v>0</v>
      </c>
      <c r="G98" s="37">
        <f>[6]t_aea_pfc!F103</f>
        <v>0</v>
      </c>
      <c r="H98" s="37">
        <f>[6]t_aea_pfc!G103</f>
        <v>0</v>
      </c>
      <c r="I98" s="37">
        <f>[6]t_aea_pfc!H103</f>
        <v>0</v>
      </c>
      <c r="J98" s="37">
        <f>[6]t_aea_pfc!I103</f>
        <v>0</v>
      </c>
      <c r="K98" s="37">
        <f>[6]t_aea_pfc!J103</f>
        <v>0</v>
      </c>
      <c r="L98" s="37">
        <f>[6]t_aea_pfc!K103</f>
        <v>0</v>
      </c>
      <c r="M98" s="37">
        <f>[6]t_aea_pfc!L103</f>
        <v>0</v>
      </c>
      <c r="N98" s="37">
        <f>[6]t_aea_pfc!M103</f>
        <v>0</v>
      </c>
      <c r="O98" s="37">
        <f>[6]t_aea_pfc!N103</f>
        <v>0</v>
      </c>
      <c r="P98" s="37">
        <f>[6]t_aea_pfc!O103</f>
        <v>0</v>
      </c>
      <c r="Q98" s="37">
        <f>[6]t_aea_pfc!P103</f>
        <v>0</v>
      </c>
    </row>
    <row r="99" spans="1:17" s="18" customFormat="1" ht="15" customHeight="1" x14ac:dyDescent="0.3">
      <c r="A99" s="16" t="s">
        <v>144</v>
      </c>
      <c r="B99" s="1" t="s">
        <v>140</v>
      </c>
      <c r="C99" s="37">
        <f>[6]t_aea_pfc!B104</f>
        <v>0</v>
      </c>
      <c r="D99" s="37">
        <f>[6]t_aea_pfc!C104</f>
        <v>0</v>
      </c>
      <c r="E99" s="37">
        <f>[6]t_aea_pfc!D104</f>
        <v>0</v>
      </c>
      <c r="F99" s="37">
        <f>[6]t_aea_pfc!E104</f>
        <v>0</v>
      </c>
      <c r="G99" s="37">
        <f>[6]t_aea_pfc!F104</f>
        <v>0</v>
      </c>
      <c r="H99" s="37">
        <f>[6]t_aea_pfc!G104</f>
        <v>0</v>
      </c>
      <c r="I99" s="37">
        <f>[6]t_aea_pfc!H104</f>
        <v>0</v>
      </c>
      <c r="J99" s="37">
        <f>[6]t_aea_pfc!I104</f>
        <v>0</v>
      </c>
      <c r="K99" s="37">
        <f>[6]t_aea_pfc!J104</f>
        <v>0</v>
      </c>
      <c r="L99" s="37">
        <f>[6]t_aea_pfc!K104</f>
        <v>0</v>
      </c>
      <c r="M99" s="37">
        <f>[6]t_aea_pfc!L104</f>
        <v>0</v>
      </c>
      <c r="N99" s="37">
        <f>[6]t_aea_pfc!M104</f>
        <v>0</v>
      </c>
      <c r="O99" s="37">
        <f>[6]t_aea_pfc!N104</f>
        <v>0</v>
      </c>
      <c r="P99" s="37">
        <f>[6]t_aea_pfc!O104</f>
        <v>0</v>
      </c>
      <c r="Q99" s="37">
        <f>[6]t_aea_pfc!P104</f>
        <v>0</v>
      </c>
    </row>
    <row r="100" spans="1:17" s="18" customFormat="1" ht="15" customHeight="1" x14ac:dyDescent="0.3">
      <c r="A100" s="16" t="s">
        <v>144</v>
      </c>
      <c r="B100" s="1" t="s">
        <v>141</v>
      </c>
      <c r="C100" s="37">
        <f>[6]t_aea_pfc!B105</f>
        <v>0</v>
      </c>
      <c r="D100" s="37">
        <f>[6]t_aea_pfc!C105</f>
        <v>0</v>
      </c>
      <c r="E100" s="37">
        <f>[6]t_aea_pfc!D105</f>
        <v>0</v>
      </c>
      <c r="F100" s="37">
        <f>[6]t_aea_pfc!E105</f>
        <v>0</v>
      </c>
      <c r="G100" s="37">
        <f>[6]t_aea_pfc!F105</f>
        <v>0</v>
      </c>
      <c r="H100" s="37">
        <f>[6]t_aea_pfc!G105</f>
        <v>0</v>
      </c>
      <c r="I100" s="37">
        <f>[6]t_aea_pfc!H105</f>
        <v>0</v>
      </c>
      <c r="J100" s="37">
        <f>[6]t_aea_pfc!I105</f>
        <v>0</v>
      </c>
      <c r="K100" s="37">
        <f>[6]t_aea_pfc!J105</f>
        <v>0</v>
      </c>
      <c r="L100" s="37">
        <f>[6]t_aea_pfc!K105</f>
        <v>0</v>
      </c>
      <c r="M100" s="37">
        <f>[6]t_aea_pfc!L105</f>
        <v>0</v>
      </c>
      <c r="N100" s="37">
        <f>[6]t_aea_pfc!M105</f>
        <v>0</v>
      </c>
      <c r="O100" s="37">
        <f>[6]t_aea_pfc!N105</f>
        <v>0</v>
      </c>
      <c r="P100" s="37">
        <f>[6]t_aea_pfc!O105</f>
        <v>0</v>
      </c>
      <c r="Q100" s="37">
        <f>[6]t_aea_pfc!P105</f>
        <v>0</v>
      </c>
    </row>
    <row r="101" spans="1:17" s="18" customFormat="1" ht="15" customHeight="1" x14ac:dyDescent="0.3">
      <c r="A101" s="16" t="s">
        <v>144</v>
      </c>
      <c r="B101" s="1" t="s">
        <v>142</v>
      </c>
      <c r="C101" s="37">
        <f>[6]t_aea_pfc!B106</f>
        <v>0</v>
      </c>
      <c r="D101" s="37">
        <f>[6]t_aea_pfc!C106</f>
        <v>0</v>
      </c>
      <c r="E101" s="37">
        <f>[6]t_aea_pfc!D106</f>
        <v>0</v>
      </c>
      <c r="F101" s="37">
        <f>[6]t_aea_pfc!E106</f>
        <v>0</v>
      </c>
      <c r="G101" s="37">
        <f>[6]t_aea_pfc!F106</f>
        <v>0</v>
      </c>
      <c r="H101" s="37">
        <f>[6]t_aea_pfc!G106</f>
        <v>0</v>
      </c>
      <c r="I101" s="37">
        <f>[6]t_aea_pfc!H106</f>
        <v>0</v>
      </c>
      <c r="J101" s="37">
        <f>[6]t_aea_pfc!I106</f>
        <v>0</v>
      </c>
      <c r="K101" s="37">
        <f>[6]t_aea_pfc!J106</f>
        <v>0</v>
      </c>
      <c r="L101" s="37">
        <f>[6]t_aea_pfc!K106</f>
        <v>0</v>
      </c>
      <c r="M101" s="37">
        <f>[6]t_aea_pfc!L106</f>
        <v>0</v>
      </c>
      <c r="N101" s="37">
        <f>[6]t_aea_pfc!M106</f>
        <v>0</v>
      </c>
      <c r="O101" s="37">
        <f>[6]t_aea_pfc!N106</f>
        <v>0</v>
      </c>
      <c r="P101" s="37">
        <f>[6]t_aea_pfc!O106</f>
        <v>0</v>
      </c>
      <c r="Q101" s="37">
        <f>[6]t_aea_pfc!P106</f>
        <v>0</v>
      </c>
    </row>
    <row r="102" spans="1:17" s="18" customFormat="1" x14ac:dyDescent="0.3">
      <c r="A102" s="49" t="s">
        <v>221</v>
      </c>
      <c r="B102" s="49"/>
      <c r="C102" s="37">
        <f>[6]t_aea_pfc!B107</f>
        <v>0</v>
      </c>
      <c r="D102" s="37">
        <f>[6]t_aea_pfc!C107</f>
        <v>1.0000000000000001E-9</v>
      </c>
      <c r="E102" s="37">
        <f>[6]t_aea_pfc!D107</f>
        <v>0</v>
      </c>
      <c r="F102" s="37">
        <f>[6]t_aea_pfc!E107</f>
        <v>0</v>
      </c>
      <c r="G102" s="37">
        <f>[6]t_aea_pfc!F107</f>
        <v>0</v>
      </c>
      <c r="H102" s="37">
        <f>[6]t_aea_pfc!G107</f>
        <v>-1.0000000000000001E-9</v>
      </c>
      <c r="I102" s="37">
        <f>[6]t_aea_pfc!H107</f>
        <v>0</v>
      </c>
      <c r="J102" s="37">
        <f>[6]t_aea_pfc!I107</f>
        <v>0</v>
      </c>
      <c r="K102" s="37">
        <f>[6]t_aea_pfc!J107</f>
        <v>0</v>
      </c>
      <c r="L102" s="37">
        <f>[6]t_aea_pfc!K107</f>
        <v>-1.0000000000000001E-9</v>
      </c>
      <c r="M102" s="37">
        <f>[6]t_aea_pfc!L107</f>
        <v>0</v>
      </c>
      <c r="N102" s="37">
        <f>[6]t_aea_pfc!M107</f>
        <v>0</v>
      </c>
      <c r="O102" s="37">
        <f>[6]t_aea_pfc!N107</f>
        <v>0</v>
      </c>
      <c r="P102" s="37">
        <f>[6]t_aea_pfc!O107</f>
        <v>0</v>
      </c>
      <c r="Q102" s="37">
        <f>[6]t_aea_pfc!P107</f>
        <v>0</v>
      </c>
    </row>
    <row r="103" spans="1:17" s="18" customFormat="1" ht="15" customHeight="1" thickBot="1" x14ac:dyDescent="0.35">
      <c r="A103" s="2" t="s">
        <v>145</v>
      </c>
      <c r="B103" s="2"/>
      <c r="C103" s="43">
        <f>[6]t_aea_pfc!B108</f>
        <v>554348.47618645104</v>
      </c>
      <c r="D103" s="43">
        <f>[6]t_aea_pfc!C108</f>
        <v>446736.15625350003</v>
      </c>
      <c r="E103" s="43">
        <f>[6]t_aea_pfc!D108</f>
        <v>95595.136886086999</v>
      </c>
      <c r="F103" s="43">
        <f>[6]t_aea_pfc!E108</f>
        <v>151495.606613134</v>
      </c>
      <c r="G103" s="43">
        <f>[6]t_aea_pfc!F108</f>
        <v>115155.204125139</v>
      </c>
      <c r="H103" s="43">
        <f>[6]t_aea_pfc!G108</f>
        <v>128277.554985818</v>
      </c>
      <c r="I103" s="43">
        <f>[6]t_aea_pfc!H108</f>
        <v>126155.070906901</v>
      </c>
      <c r="J103" s="43">
        <f>[6]t_aea_pfc!I108</f>
        <v>137543.04256974699</v>
      </c>
      <c r="K103" s="43">
        <f>[6]t_aea_pfc!J108</f>
        <v>388435.98678312398</v>
      </c>
      <c r="L103" s="43">
        <f>[6]t_aea_pfc!K108</f>
        <v>169607.23992527899</v>
      </c>
      <c r="M103" s="43">
        <f>[6]t_aea_pfc!L108</f>
        <v>121192.062051441</v>
      </c>
      <c r="N103" s="43">
        <f>[6]t_aea_pfc!M108</f>
        <v>139085.528166423</v>
      </c>
      <c r="O103" s="43">
        <f>[6]t_aea_pfc!N108</f>
        <v>184803.34265043199</v>
      </c>
      <c r="P103" s="43">
        <f>[6]t_aea_pfc!O108</f>
        <v>182000.31504134601</v>
      </c>
      <c r="Q103" s="43">
        <f>[6]t_aea_pfc!P108</f>
        <v>107616.40284895401</v>
      </c>
    </row>
    <row r="104" spans="1:17" s="18" customFormat="1" ht="15" thickTop="1" x14ac:dyDescent="0.3">
      <c r="A104" s="19"/>
      <c r="B104" s="19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</row>
  </sheetData>
  <mergeCells count="1">
    <mergeCell ref="A102:B102"/>
  </mergeCells>
  <pageMargins left="0.7" right="0.7" top="0.75" bottom="0.75" header="0.3" footer="0.3"/>
  <pageSetup paperSize="9" scale="70" fitToHeight="0" orientation="landscape" horizontalDpi="4294967294" vertic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104"/>
  <sheetViews>
    <sheetView workbookViewId="0">
      <pane xSplit="2" ySplit="1" topLeftCell="C7" activePane="bottomRight" state="frozen"/>
      <selection activeCell="C2" sqref="C2"/>
      <selection pane="topRight" activeCell="C2" sqref="C2"/>
      <selection pane="bottomLeft" activeCell="C2" sqref="C2"/>
      <selection pane="bottomRight" activeCell="Q17" sqref="Q17"/>
    </sheetView>
  </sheetViews>
  <sheetFormatPr defaultRowHeight="14.4" x14ac:dyDescent="0.3"/>
  <cols>
    <col min="1" max="1" width="9.88671875" style="15" customWidth="1"/>
    <col min="2" max="2" width="80.6640625" style="15" customWidth="1"/>
    <col min="3" max="17" width="10.6640625" style="15" customWidth="1"/>
  </cols>
  <sheetData>
    <row r="1" spans="1:17" s="12" customFormat="1" ht="33" customHeight="1" thickTop="1" thickBot="1" x14ac:dyDescent="0.35">
      <c r="A1" s="51" t="s">
        <v>217</v>
      </c>
      <c r="B1" s="51"/>
      <c r="C1" s="12">
        <v>2008</v>
      </c>
      <c r="D1" s="12">
        <v>2009</v>
      </c>
      <c r="E1" s="12">
        <v>2010</v>
      </c>
      <c r="F1" s="12">
        <v>2011</v>
      </c>
      <c r="G1" s="12">
        <v>2012</v>
      </c>
      <c r="H1" s="12">
        <v>2013</v>
      </c>
      <c r="I1" s="12">
        <v>2014</v>
      </c>
      <c r="J1" s="12">
        <v>2015</v>
      </c>
      <c r="K1" s="12">
        <v>2016</v>
      </c>
      <c r="L1" s="12">
        <v>2017</v>
      </c>
      <c r="M1" s="12">
        <v>2018</v>
      </c>
      <c r="N1" s="12">
        <v>2019</v>
      </c>
      <c r="O1" s="12">
        <v>2020</v>
      </c>
      <c r="P1" s="12">
        <v>2021</v>
      </c>
      <c r="Q1" s="12">
        <v>2022</v>
      </c>
    </row>
    <row r="2" spans="1:17" ht="15" customHeight="1" thickTop="1" x14ac:dyDescent="0.3">
      <c r="A2" s="5" t="s">
        <v>195</v>
      </c>
      <c r="C2" s="24">
        <f>[7]t_aea_sf6!B7</f>
        <v>90560.471070040003</v>
      </c>
      <c r="D2" s="24">
        <f>[7]t_aea_sf6!C7</f>
        <v>96700.680346955996</v>
      </c>
      <c r="E2" s="24">
        <f>[7]t_aea_sf6!D7</f>
        <v>109203.59184537899</v>
      </c>
      <c r="F2" s="24">
        <f>[7]t_aea_sf6!E7</f>
        <v>114834.27036513</v>
      </c>
      <c r="G2" s="24">
        <f>[7]t_aea_sf6!F7</f>
        <v>115642.228859222</v>
      </c>
      <c r="H2" s="24">
        <f>[7]t_aea_sf6!G7</f>
        <v>121904.198351124</v>
      </c>
      <c r="I2" s="24">
        <f>[7]t_aea_sf6!H7</f>
        <v>98633.229469129001</v>
      </c>
      <c r="J2" s="24">
        <f>[7]t_aea_sf6!I7</f>
        <v>96098.596695832006</v>
      </c>
      <c r="K2" s="24">
        <f>[7]t_aea_sf6!J7</f>
        <v>100977.839924186</v>
      </c>
      <c r="L2" s="24">
        <f>[7]t_aea_sf6!K7</f>
        <v>105060.680371614</v>
      </c>
      <c r="M2" s="24">
        <f>[7]t_aea_sf6!L7</f>
        <v>98248.360531204002</v>
      </c>
      <c r="N2" s="24">
        <f>[7]t_aea_sf6!M7</f>
        <v>110185.532185371</v>
      </c>
      <c r="O2" s="24">
        <f>[7]t_aea_sf6!N7</f>
        <v>115339.505404721</v>
      </c>
      <c r="P2" s="24">
        <f>[7]t_aea_sf6!O7</f>
        <v>100951.735742613</v>
      </c>
      <c r="Q2" s="24">
        <f>[7]t_aea_sf6!P7</f>
        <v>102207.58441551399</v>
      </c>
    </row>
    <row r="3" spans="1:17" ht="15" customHeight="1" x14ac:dyDescent="0.3">
      <c r="A3" s="6" t="s">
        <v>0</v>
      </c>
      <c r="B3" s="6"/>
      <c r="C3" s="25">
        <f>[7]t_aea_sf6!B8</f>
        <v>82.32101179</v>
      </c>
      <c r="D3" s="25">
        <f>[7]t_aea_sf6!C8</f>
        <v>78.096752754999997</v>
      </c>
      <c r="E3" s="25">
        <f>[7]t_aea_sf6!D8</f>
        <v>73.697468842000006</v>
      </c>
      <c r="F3" s="25">
        <f>[7]t_aea_sf6!E8</f>
        <v>70.126366852000004</v>
      </c>
      <c r="G3" s="25">
        <f>[7]t_aea_sf6!F8</f>
        <v>66.153966346000004</v>
      </c>
      <c r="H3" s="25">
        <f>[7]t_aea_sf6!G8</f>
        <v>61.713331949000001</v>
      </c>
      <c r="I3" s="25">
        <f>[7]t_aea_sf6!H8</f>
        <v>61.116281864999998</v>
      </c>
      <c r="J3" s="25">
        <f>[7]t_aea_sf6!I8</f>
        <v>48.240763958999999</v>
      </c>
      <c r="K3" s="25">
        <f>[7]t_aea_sf6!J8</f>
        <v>42.315198780999999</v>
      </c>
      <c r="L3" s="25">
        <f>[7]t_aea_sf6!K8</f>
        <v>38.639400631000001</v>
      </c>
      <c r="M3" s="25">
        <f>[7]t_aea_sf6!L8</f>
        <v>35.506996579000003</v>
      </c>
      <c r="N3" s="25">
        <f>[7]t_aea_sf6!M8</f>
        <v>31.771160384000002</v>
      </c>
      <c r="O3" s="25">
        <f>[7]t_aea_sf6!N8</f>
        <v>28.131001718</v>
      </c>
      <c r="P3" s="25">
        <f>[7]t_aea_sf6!O8</f>
        <v>24.779858009000002</v>
      </c>
      <c r="Q3" s="25">
        <f>[7]t_aea_sf6!P8</f>
        <v>21.415348615999999</v>
      </c>
    </row>
    <row r="4" spans="1:17" ht="15" customHeight="1" x14ac:dyDescent="0.3">
      <c r="A4" s="6" t="s">
        <v>1</v>
      </c>
      <c r="B4" s="6" t="s">
        <v>2</v>
      </c>
      <c r="C4" s="25">
        <f>[7]t_aea_sf6!B9</f>
        <v>82.32101179</v>
      </c>
      <c r="D4" s="25">
        <f>[7]t_aea_sf6!C9</f>
        <v>78.096752754999997</v>
      </c>
      <c r="E4" s="25">
        <f>[7]t_aea_sf6!D9</f>
        <v>73.697468842000006</v>
      </c>
      <c r="F4" s="25">
        <f>[7]t_aea_sf6!E9</f>
        <v>70.126366852000004</v>
      </c>
      <c r="G4" s="25">
        <f>[7]t_aea_sf6!F9</f>
        <v>66.153966346000004</v>
      </c>
      <c r="H4" s="25">
        <f>[7]t_aea_sf6!G9</f>
        <v>61.713331949000001</v>
      </c>
      <c r="I4" s="25">
        <f>[7]t_aea_sf6!H9</f>
        <v>61.116281864999998</v>
      </c>
      <c r="J4" s="25">
        <f>[7]t_aea_sf6!I9</f>
        <v>46.033742111000002</v>
      </c>
      <c r="K4" s="25">
        <f>[7]t_aea_sf6!J9</f>
        <v>40.362802883999997</v>
      </c>
      <c r="L4" s="25">
        <f>[7]t_aea_sf6!K9</f>
        <v>36.610053248</v>
      </c>
      <c r="M4" s="25">
        <f>[7]t_aea_sf6!L9</f>
        <v>34.730573530999997</v>
      </c>
      <c r="N4" s="25">
        <f>[7]t_aea_sf6!M9</f>
        <v>31.07395721</v>
      </c>
      <c r="O4" s="25">
        <f>[7]t_aea_sf6!N9</f>
        <v>27.507676096000001</v>
      </c>
      <c r="P4" s="25">
        <f>[7]t_aea_sf6!O9</f>
        <v>24.228733596000001</v>
      </c>
      <c r="Q4" s="25">
        <f>[7]t_aea_sf6!P9</f>
        <v>20.943208879</v>
      </c>
    </row>
    <row r="5" spans="1:17" ht="15" customHeight="1" x14ac:dyDescent="0.3">
      <c r="A5" s="6" t="s">
        <v>3</v>
      </c>
      <c r="B5" s="6" t="s">
        <v>4</v>
      </c>
      <c r="C5" s="25">
        <f>[7]t_aea_sf6!B10</f>
        <v>0</v>
      </c>
      <c r="D5" s="25">
        <f>[7]t_aea_sf6!C10</f>
        <v>0</v>
      </c>
      <c r="E5" s="25">
        <f>[7]t_aea_sf6!D10</f>
        <v>0</v>
      </c>
      <c r="F5" s="25">
        <f>[7]t_aea_sf6!E10</f>
        <v>0</v>
      </c>
      <c r="G5" s="25">
        <f>[7]t_aea_sf6!F10</f>
        <v>0</v>
      </c>
      <c r="H5" s="25">
        <f>[7]t_aea_sf6!G10</f>
        <v>0</v>
      </c>
      <c r="I5" s="25">
        <f>[7]t_aea_sf6!H10</f>
        <v>0</v>
      </c>
      <c r="J5" s="25">
        <f>[7]t_aea_sf6!I10</f>
        <v>2.122697311</v>
      </c>
      <c r="K5" s="25">
        <f>[7]t_aea_sf6!J10</f>
        <v>1.9108488109999999</v>
      </c>
      <c r="L5" s="25">
        <f>[7]t_aea_sf6!K10</f>
        <v>1.996167713</v>
      </c>
      <c r="M5" s="25">
        <f>[7]t_aea_sf6!L10</f>
        <v>0.72615608200000004</v>
      </c>
      <c r="N5" s="25">
        <f>[7]t_aea_sf6!M10</f>
        <v>0.652223204</v>
      </c>
      <c r="O5" s="25">
        <f>[7]t_aea_sf6!N10</f>
        <v>0.58373697499999999</v>
      </c>
      <c r="P5" s="25">
        <f>[7]t_aea_sf6!O10</f>
        <v>0.516166334</v>
      </c>
      <c r="Q5" s="25">
        <f>[7]t_aea_sf6!P10</f>
        <v>0.44182808200000001</v>
      </c>
    </row>
    <row r="6" spans="1:17" ht="15" customHeight="1" x14ac:dyDescent="0.3">
      <c r="A6" s="6" t="s">
        <v>5</v>
      </c>
      <c r="B6" s="6" t="s">
        <v>6</v>
      </c>
      <c r="C6" s="25">
        <f>[7]t_aea_sf6!B11</f>
        <v>0</v>
      </c>
      <c r="D6" s="25">
        <f>[7]t_aea_sf6!C11</f>
        <v>0</v>
      </c>
      <c r="E6" s="25">
        <f>[7]t_aea_sf6!D11</f>
        <v>0</v>
      </c>
      <c r="F6" s="25">
        <f>[7]t_aea_sf6!E11</f>
        <v>0</v>
      </c>
      <c r="G6" s="25">
        <f>[7]t_aea_sf6!F11</f>
        <v>0</v>
      </c>
      <c r="H6" s="25">
        <f>[7]t_aea_sf6!G11</f>
        <v>0</v>
      </c>
      <c r="I6" s="25">
        <f>[7]t_aea_sf6!H11</f>
        <v>0</v>
      </c>
      <c r="J6" s="25">
        <f>[7]t_aea_sf6!I11</f>
        <v>8.4324536000000005E-2</v>
      </c>
      <c r="K6" s="25">
        <f>[7]t_aea_sf6!J11</f>
        <v>4.1547085999999997E-2</v>
      </c>
      <c r="L6" s="25">
        <f>[7]t_aea_sf6!K11</f>
        <v>3.3179669000000002E-2</v>
      </c>
      <c r="M6" s="25">
        <f>[7]t_aea_sf6!L11</f>
        <v>5.0266966000000003E-2</v>
      </c>
      <c r="N6" s="25">
        <f>[7]t_aea_sf6!M11</f>
        <v>4.4979970000000001E-2</v>
      </c>
      <c r="O6" s="25">
        <f>[7]t_aea_sf6!N11</f>
        <v>3.9588646999999998E-2</v>
      </c>
      <c r="P6" s="25">
        <f>[7]t_aea_sf6!O11</f>
        <v>3.4958079000000003E-2</v>
      </c>
      <c r="Q6" s="25">
        <f>[7]t_aea_sf6!P11</f>
        <v>3.0311655E-2</v>
      </c>
    </row>
    <row r="7" spans="1:17" ht="15" customHeight="1" x14ac:dyDescent="0.3">
      <c r="A7" s="6" t="s">
        <v>7</v>
      </c>
      <c r="B7" s="6" t="s">
        <v>147</v>
      </c>
      <c r="C7" s="25">
        <f>[7]t_aea_sf6!B12</f>
        <v>1.4292031089999999</v>
      </c>
      <c r="D7" s="25">
        <f>[7]t_aea_sf6!C12</f>
        <v>1.410567632</v>
      </c>
      <c r="E7" s="25">
        <f>[7]t_aea_sf6!D12</f>
        <v>1.331578895</v>
      </c>
      <c r="F7" s="25">
        <f>[7]t_aea_sf6!E12</f>
        <v>1.2612667689999999</v>
      </c>
      <c r="G7" s="25">
        <f>[7]t_aea_sf6!F12</f>
        <v>1.0357394120000001</v>
      </c>
      <c r="H7" s="25">
        <f>[7]t_aea_sf6!G12</f>
        <v>0.89066641999999996</v>
      </c>
      <c r="I7" s="25">
        <f>[7]t_aea_sf6!H12</f>
        <v>1.1005625590000001</v>
      </c>
      <c r="J7" s="25">
        <f>[7]t_aea_sf6!I12</f>
        <v>4.319491E-3</v>
      </c>
      <c r="K7" s="25">
        <f>[7]t_aea_sf6!J12</f>
        <v>3.698191E-3</v>
      </c>
      <c r="L7" s="25">
        <f>[7]t_aea_sf6!K12</f>
        <v>4.3903789999999998E-3</v>
      </c>
      <c r="M7" s="25">
        <f>[7]t_aea_sf6!L12</f>
        <v>2.6404739999999999E-3</v>
      </c>
      <c r="N7" s="25">
        <f>[7]t_aea_sf6!M12</f>
        <v>2.3223089999999998E-3</v>
      </c>
      <c r="O7" s="25">
        <f>[7]t_aea_sf6!N12</f>
        <v>2.1306680000000001E-3</v>
      </c>
      <c r="P7" s="25">
        <f>[7]t_aea_sf6!O12</f>
        <v>1.810763E-3</v>
      </c>
      <c r="Q7" s="25">
        <f>[7]t_aea_sf6!P12</f>
        <v>1.5661850000000001E-3</v>
      </c>
    </row>
    <row r="8" spans="1:17" ht="15" customHeight="1" x14ac:dyDescent="0.3">
      <c r="A8" s="6" t="s">
        <v>8</v>
      </c>
      <c r="B8" s="6" t="s">
        <v>9</v>
      </c>
      <c r="C8" s="25">
        <f>[7]t_aea_sf6!B13</f>
        <v>3525.6182931070002</v>
      </c>
      <c r="D8" s="25">
        <f>[7]t_aea_sf6!C13</f>
        <v>3315.4898645600001</v>
      </c>
      <c r="E8" s="25">
        <f>[7]t_aea_sf6!D13</f>
        <v>4701.7399613950001</v>
      </c>
      <c r="F8" s="25">
        <f>[7]t_aea_sf6!E13</f>
        <v>6783.3152651319997</v>
      </c>
      <c r="G8" s="25">
        <f>[7]t_aea_sf6!F13</f>
        <v>4145.5406340950003</v>
      </c>
      <c r="H8" s="25">
        <f>[7]t_aea_sf6!G13</f>
        <v>4631.6479266189999</v>
      </c>
      <c r="I8" s="25">
        <f>[7]t_aea_sf6!H13</f>
        <v>4962.2136161529997</v>
      </c>
      <c r="J8" s="25">
        <f>[7]t_aea_sf6!I13</f>
        <v>4486.8956519789999</v>
      </c>
      <c r="K8" s="25">
        <f>[7]t_aea_sf6!J13</f>
        <v>9117.9163820619997</v>
      </c>
      <c r="L8" s="25">
        <f>[7]t_aea_sf6!K13</f>
        <v>7340.5274711579996</v>
      </c>
      <c r="M8" s="25">
        <f>[7]t_aea_sf6!L13</f>
        <v>8566.0315846020003</v>
      </c>
      <c r="N8" s="25">
        <f>[7]t_aea_sf6!M13</f>
        <v>26400.547466626998</v>
      </c>
      <c r="O8" s="25">
        <f>[7]t_aea_sf6!N13</f>
        <v>30432.942002281001</v>
      </c>
      <c r="P8" s="25">
        <f>[7]t_aea_sf6!O13</f>
        <v>21786.343330787</v>
      </c>
      <c r="Q8" s="25">
        <f>[7]t_aea_sf6!P13</f>
        <v>19375.948792632</v>
      </c>
    </row>
    <row r="9" spans="1:17" ht="15" customHeight="1" x14ac:dyDescent="0.3">
      <c r="A9" s="7" t="s">
        <v>10</v>
      </c>
      <c r="B9" s="6" t="s">
        <v>11</v>
      </c>
      <c r="C9" s="25">
        <f>[7]t_aea_sf6!B14</f>
        <v>48.733444466999998</v>
      </c>
      <c r="D9" s="25">
        <f>[7]t_aea_sf6!C14</f>
        <v>46.47594187</v>
      </c>
      <c r="E9" s="25">
        <f>[7]t_aea_sf6!D14</f>
        <v>43.879961852999998</v>
      </c>
      <c r="F9" s="25">
        <f>[7]t_aea_sf6!E14</f>
        <v>41.336223728</v>
      </c>
      <c r="G9" s="25">
        <f>[7]t_aea_sf6!F14</f>
        <v>36.359627592999999</v>
      </c>
      <c r="H9" s="25">
        <f>[7]t_aea_sf6!G14</f>
        <v>33.884017872000001</v>
      </c>
      <c r="I9" s="25">
        <f>[7]t_aea_sf6!H14</f>
        <v>33.440786438000003</v>
      </c>
      <c r="J9" s="25">
        <f>[7]t_aea_sf6!I14</f>
        <v>3.3893980899999998</v>
      </c>
      <c r="K9" s="25">
        <f>[7]t_aea_sf6!J14</f>
        <v>3.6523388099999998</v>
      </c>
      <c r="L9" s="25">
        <f>[7]t_aea_sf6!K14</f>
        <v>3.3558807339999999</v>
      </c>
      <c r="M9" s="25">
        <f>[7]t_aea_sf6!L14</f>
        <v>2.7181949049999998</v>
      </c>
      <c r="N9" s="25">
        <f>[7]t_aea_sf6!M14</f>
        <v>2.4434026960000002</v>
      </c>
      <c r="O9" s="25">
        <f>[7]t_aea_sf6!N14</f>
        <v>2.1699507790000001</v>
      </c>
      <c r="P9" s="25">
        <f>[7]t_aea_sf6!O14</f>
        <v>1.908505793</v>
      </c>
      <c r="Q9" s="25">
        <f>[7]t_aea_sf6!P14</f>
        <v>1.6481615080000001</v>
      </c>
    </row>
    <row r="10" spans="1:17" ht="15" customHeight="1" x14ac:dyDescent="0.3">
      <c r="A10" s="7" t="s">
        <v>12</v>
      </c>
      <c r="B10" s="6" t="s">
        <v>13</v>
      </c>
      <c r="C10" s="25">
        <f>[7]t_aea_sf6!B15</f>
        <v>4.8307702929999996</v>
      </c>
      <c r="D10" s="25">
        <f>[7]t_aea_sf6!C15</f>
        <v>4.6006088370000002</v>
      </c>
      <c r="E10" s="25">
        <f>[7]t_aea_sf6!D15</f>
        <v>4.3414641459999999</v>
      </c>
      <c r="F10" s="25">
        <f>[7]t_aea_sf6!E15</f>
        <v>3.6636142239999998</v>
      </c>
      <c r="G10" s="25">
        <f>[7]t_aea_sf6!F15</f>
        <v>3.0174972950000001</v>
      </c>
      <c r="H10" s="25">
        <f>[7]t_aea_sf6!G15</f>
        <v>2.714482023</v>
      </c>
      <c r="I10" s="25">
        <f>[7]t_aea_sf6!H15</f>
        <v>2.4544349159999999</v>
      </c>
      <c r="J10" s="25">
        <f>[7]t_aea_sf6!I15</f>
        <v>2.422594133</v>
      </c>
      <c r="K10" s="25">
        <f>[7]t_aea_sf6!J15</f>
        <v>1.972452286</v>
      </c>
      <c r="L10" s="25">
        <f>[7]t_aea_sf6!K15</f>
        <v>1.800191839</v>
      </c>
      <c r="M10" s="25">
        <f>[7]t_aea_sf6!L15</f>
        <v>1.5125270209999999</v>
      </c>
      <c r="N10" s="25">
        <f>[7]t_aea_sf6!M15</f>
        <v>1.36220674</v>
      </c>
      <c r="O10" s="25">
        <f>[7]t_aea_sf6!N15</f>
        <v>1.2072283290000001</v>
      </c>
      <c r="P10" s="25">
        <f>[7]t_aea_sf6!O15</f>
        <v>1.060223242</v>
      </c>
      <c r="Q10" s="25">
        <f>[7]t_aea_sf6!P15</f>
        <v>0.91734218199999995</v>
      </c>
    </row>
    <row r="11" spans="1:17" ht="15" customHeight="1" x14ac:dyDescent="0.3">
      <c r="A11" s="7" t="s">
        <v>14</v>
      </c>
      <c r="B11" s="6"/>
      <c r="C11" s="25">
        <f>[7]t_aea_sf6!B16</f>
        <v>9.6668541660000002</v>
      </c>
      <c r="D11" s="25">
        <f>[7]t_aea_sf6!C16</f>
        <v>9.2184376449999998</v>
      </c>
      <c r="E11" s="25">
        <f>[7]t_aea_sf6!D16</f>
        <v>8.7037341549999994</v>
      </c>
      <c r="F11" s="25">
        <f>[7]t_aea_sf6!E16</f>
        <v>7.6668909870000004</v>
      </c>
      <c r="G11" s="25">
        <f>[7]t_aea_sf6!F16</f>
        <v>7.042534871</v>
      </c>
      <c r="H11" s="25">
        <f>[7]t_aea_sf6!G16</f>
        <v>6.2234737170000001</v>
      </c>
      <c r="I11" s="25">
        <f>[7]t_aea_sf6!H16</f>
        <v>6.1334342150000003</v>
      </c>
      <c r="J11" s="25">
        <f>[7]t_aea_sf6!I16</f>
        <v>22.529064787999999</v>
      </c>
      <c r="K11" s="25">
        <f>[7]t_aea_sf6!J16</f>
        <v>20.436552443</v>
      </c>
      <c r="L11" s="25">
        <f>[7]t_aea_sf6!K16</f>
        <v>19.409899644999999</v>
      </c>
      <c r="M11" s="25">
        <f>[7]t_aea_sf6!L16</f>
        <v>17.215659860999999</v>
      </c>
      <c r="N11" s="25">
        <f>[7]t_aea_sf6!M16</f>
        <v>15.512267695</v>
      </c>
      <c r="O11" s="25">
        <f>[7]t_aea_sf6!N16</f>
        <v>13.775366288000001</v>
      </c>
      <c r="P11" s="25">
        <f>[7]t_aea_sf6!O16</f>
        <v>12.093900031</v>
      </c>
      <c r="Q11" s="25">
        <f>[7]t_aea_sf6!P16</f>
        <v>10.451017289999999</v>
      </c>
    </row>
    <row r="12" spans="1:17" ht="15" customHeight="1" x14ac:dyDescent="0.3">
      <c r="A12" s="6" t="s">
        <v>15</v>
      </c>
      <c r="B12" s="6" t="s">
        <v>16</v>
      </c>
      <c r="C12" s="25">
        <f>[7]t_aea_sf6!B17</f>
        <v>4.3017020700000002</v>
      </c>
      <c r="D12" s="25">
        <f>[7]t_aea_sf6!C17</f>
        <v>4.1050879739999999</v>
      </c>
      <c r="E12" s="25">
        <f>[7]t_aea_sf6!D17</f>
        <v>3.8760955990000001</v>
      </c>
      <c r="F12" s="25">
        <f>[7]t_aea_sf6!E17</f>
        <v>3.2743549679999999</v>
      </c>
      <c r="G12" s="25">
        <f>[7]t_aea_sf6!F17</f>
        <v>3.0723585729999998</v>
      </c>
      <c r="H12" s="25">
        <f>[7]t_aea_sf6!G17</f>
        <v>2.7521089280000002</v>
      </c>
      <c r="I12" s="25">
        <f>[7]t_aea_sf6!H17</f>
        <v>2.892734892</v>
      </c>
      <c r="J12" s="25">
        <f>[7]t_aea_sf6!I17</f>
        <v>2.5654078249999999</v>
      </c>
      <c r="K12" s="25">
        <f>[7]t_aea_sf6!J17</f>
        <v>2.3634935029999999</v>
      </c>
      <c r="L12" s="25">
        <f>[7]t_aea_sf6!K17</f>
        <v>2.3031872839999998</v>
      </c>
      <c r="M12" s="25">
        <f>[7]t_aea_sf6!L17</f>
        <v>1.9136775800000001</v>
      </c>
      <c r="N12" s="25">
        <f>[7]t_aea_sf6!M17</f>
        <v>1.7359329910000001</v>
      </c>
      <c r="O12" s="25">
        <f>[7]t_aea_sf6!N17</f>
        <v>1.545448052</v>
      </c>
      <c r="P12" s="25">
        <f>[7]t_aea_sf6!O17</f>
        <v>1.372985458</v>
      </c>
      <c r="Q12" s="25">
        <f>[7]t_aea_sf6!P17</f>
        <v>1.182911402</v>
      </c>
    </row>
    <row r="13" spans="1:17" ht="15" customHeight="1" x14ac:dyDescent="0.3">
      <c r="A13" s="6" t="s">
        <v>17</v>
      </c>
      <c r="B13" s="6" t="s">
        <v>186</v>
      </c>
      <c r="C13" s="25">
        <f>[7]t_aea_sf6!B18</f>
        <v>2.2084494879999998</v>
      </c>
      <c r="D13" s="25">
        <f>[7]t_aea_sf6!C18</f>
        <v>2.0963748039999999</v>
      </c>
      <c r="E13" s="25">
        <f>[7]t_aea_sf6!D18</f>
        <v>1.9784685879999999</v>
      </c>
      <c r="F13" s="25">
        <f>[7]t_aea_sf6!E18</f>
        <v>1.9485533799999999</v>
      </c>
      <c r="G13" s="25">
        <f>[7]t_aea_sf6!F18</f>
        <v>1.811402636</v>
      </c>
      <c r="H13" s="25">
        <f>[7]t_aea_sf6!G18</f>
        <v>1.654963078</v>
      </c>
      <c r="I13" s="25">
        <f>[7]t_aea_sf6!H18</f>
        <v>1.5773336499999999</v>
      </c>
      <c r="J13" s="25">
        <f>[7]t_aea_sf6!I18</f>
        <v>12.189950843</v>
      </c>
      <c r="K13" s="25">
        <f>[7]t_aea_sf6!J18</f>
        <v>11.57917368</v>
      </c>
      <c r="L13" s="25">
        <f>[7]t_aea_sf6!K18</f>
        <v>11.071260175999999</v>
      </c>
      <c r="M13" s="25">
        <f>[7]t_aea_sf6!L18</f>
        <v>10.549875747</v>
      </c>
      <c r="N13" s="25">
        <f>[7]t_aea_sf6!M18</f>
        <v>9.5139900980000007</v>
      </c>
      <c r="O13" s="25">
        <f>[7]t_aea_sf6!N18</f>
        <v>8.4451679459999998</v>
      </c>
      <c r="P13" s="25">
        <f>[7]t_aea_sf6!O18</f>
        <v>7.3864284040000001</v>
      </c>
      <c r="Q13" s="25">
        <f>[7]t_aea_sf6!P18</f>
        <v>6.3805087179999997</v>
      </c>
    </row>
    <row r="14" spans="1:17" ht="15" customHeight="1" x14ac:dyDescent="0.3">
      <c r="A14" s="6" t="s">
        <v>18</v>
      </c>
      <c r="B14" s="6" t="s">
        <v>187</v>
      </c>
      <c r="C14" s="25">
        <f>[7]t_aea_sf6!B19</f>
        <v>3.1567026079999998</v>
      </c>
      <c r="D14" s="25">
        <f>[7]t_aea_sf6!C19</f>
        <v>3.016974866</v>
      </c>
      <c r="E14" s="25">
        <f>[7]t_aea_sf6!D19</f>
        <v>2.849169968</v>
      </c>
      <c r="F14" s="25">
        <f>[7]t_aea_sf6!E19</f>
        <v>2.4439826390000001</v>
      </c>
      <c r="G14" s="25">
        <f>[7]t_aea_sf6!F19</f>
        <v>2.1587736620000002</v>
      </c>
      <c r="H14" s="25">
        <f>[7]t_aea_sf6!G19</f>
        <v>1.8164017109999999</v>
      </c>
      <c r="I14" s="25">
        <f>[7]t_aea_sf6!H19</f>
        <v>1.6633656720000001</v>
      </c>
      <c r="J14" s="25">
        <f>[7]t_aea_sf6!I19</f>
        <v>7.773706121</v>
      </c>
      <c r="K14" s="25">
        <f>[7]t_aea_sf6!J19</f>
        <v>6.4938852599999999</v>
      </c>
      <c r="L14" s="25">
        <f>[7]t_aea_sf6!K19</f>
        <v>6.0354521849999996</v>
      </c>
      <c r="M14" s="25">
        <f>[7]t_aea_sf6!L19</f>
        <v>4.7521065330000001</v>
      </c>
      <c r="N14" s="25">
        <f>[7]t_aea_sf6!M19</f>
        <v>4.2623446060000001</v>
      </c>
      <c r="O14" s="25">
        <f>[7]t_aea_sf6!N19</f>
        <v>3.7847502899999999</v>
      </c>
      <c r="P14" s="25">
        <f>[7]t_aea_sf6!O19</f>
        <v>3.3344861689999998</v>
      </c>
      <c r="Q14" s="25">
        <f>[7]t_aea_sf6!P19</f>
        <v>2.8875971699999998</v>
      </c>
    </row>
    <row r="15" spans="1:17" ht="15" customHeight="1" x14ac:dyDescent="0.3">
      <c r="A15" s="7" t="s">
        <v>19</v>
      </c>
      <c r="B15" s="6" t="s">
        <v>188</v>
      </c>
      <c r="C15" s="25">
        <f>[7]t_aea_sf6!B20</f>
        <v>20.382655353000001</v>
      </c>
      <c r="D15" s="25">
        <f>[7]t_aea_sf6!C20</f>
        <v>23.648382463000001</v>
      </c>
      <c r="E15" s="25">
        <f>[7]t_aea_sf6!D20</f>
        <v>18.684358024000002</v>
      </c>
      <c r="F15" s="25">
        <f>[7]t_aea_sf6!E20</f>
        <v>22.463890729999999</v>
      </c>
      <c r="G15" s="25">
        <f>[7]t_aea_sf6!F20</f>
        <v>17.660850525000001</v>
      </c>
      <c r="H15" s="25">
        <f>[7]t_aea_sf6!G20</f>
        <v>15.15755972</v>
      </c>
      <c r="I15" s="25">
        <f>[7]t_aea_sf6!H20</f>
        <v>13.711046569000001</v>
      </c>
      <c r="J15" s="25">
        <f>[7]t_aea_sf6!I20</f>
        <v>25.390754772000001</v>
      </c>
      <c r="K15" s="25">
        <f>[7]t_aea_sf6!J20</f>
        <v>23.185700524000001</v>
      </c>
      <c r="L15" s="25">
        <f>[7]t_aea_sf6!K20</f>
        <v>13.232863102</v>
      </c>
      <c r="M15" s="25">
        <f>[7]t_aea_sf6!L20</f>
        <v>12.663305810000001</v>
      </c>
      <c r="N15" s="25">
        <f>[7]t_aea_sf6!M20</f>
        <v>11.370445903</v>
      </c>
      <c r="O15" s="25">
        <f>[7]t_aea_sf6!N20</f>
        <v>10.008428503999999</v>
      </c>
      <c r="P15" s="25">
        <f>[7]t_aea_sf6!O20</f>
        <v>8.8492165099999998</v>
      </c>
      <c r="Q15" s="25">
        <f>[7]t_aea_sf6!P20</f>
        <v>7.7508131779999996</v>
      </c>
    </row>
    <row r="16" spans="1:17" ht="15" customHeight="1" x14ac:dyDescent="0.3">
      <c r="A16" s="7" t="s">
        <v>20</v>
      </c>
      <c r="B16" s="6" t="s">
        <v>189</v>
      </c>
      <c r="C16" s="25">
        <f>[7]t_aea_sf6!B21</f>
        <v>130.09980649400001</v>
      </c>
      <c r="D16" s="25">
        <f>[7]t_aea_sf6!C21</f>
        <v>122.70554935600001</v>
      </c>
      <c r="E16" s="25">
        <f>[7]t_aea_sf6!D21</f>
        <v>116.608562875</v>
      </c>
      <c r="F16" s="25">
        <f>[7]t_aea_sf6!E21</f>
        <v>119.283109553</v>
      </c>
      <c r="G16" s="25">
        <f>[7]t_aea_sf6!F21</f>
        <v>100.17286477499999</v>
      </c>
      <c r="H16" s="25">
        <f>[7]t_aea_sf6!G21</f>
        <v>87.628965077999993</v>
      </c>
      <c r="I16" s="25">
        <f>[7]t_aea_sf6!H21</f>
        <v>82.571352529999999</v>
      </c>
      <c r="J16" s="25">
        <f>[7]t_aea_sf6!I21</f>
        <v>119.838829721</v>
      </c>
      <c r="K16" s="25">
        <f>[7]t_aea_sf6!J21</f>
        <v>105.687379346</v>
      </c>
      <c r="L16" s="25">
        <f>[7]t_aea_sf6!K21</f>
        <v>98.426477348999995</v>
      </c>
      <c r="M16" s="25">
        <f>[7]t_aea_sf6!L21</f>
        <v>92.438901067000003</v>
      </c>
      <c r="N16" s="25">
        <f>[7]t_aea_sf6!M21</f>
        <v>83.193516027000001</v>
      </c>
      <c r="O16" s="25">
        <f>[7]t_aea_sf6!N21</f>
        <v>9923.3629839229998</v>
      </c>
      <c r="P16" s="25">
        <f>[7]t_aea_sf6!O21</f>
        <v>5690.7466536129996</v>
      </c>
      <c r="Q16" s="25">
        <f>[7]t_aea_sf6!P21</f>
        <v>1473.705113216</v>
      </c>
    </row>
    <row r="17" spans="1:17" ht="15" customHeight="1" x14ac:dyDescent="0.3">
      <c r="A17" s="7" t="s">
        <v>21</v>
      </c>
      <c r="B17" s="6" t="s">
        <v>190</v>
      </c>
      <c r="C17" s="25">
        <f>[7]t_aea_sf6!B22</f>
        <v>73.255000721000002</v>
      </c>
      <c r="D17" s="25">
        <f>[7]t_aea_sf6!C22</f>
        <v>70.175429299000001</v>
      </c>
      <c r="E17" s="25">
        <f>[7]t_aea_sf6!D22</f>
        <v>67.063761076000006</v>
      </c>
      <c r="F17" s="25">
        <f>[7]t_aea_sf6!E22</f>
        <v>79.024440920999993</v>
      </c>
      <c r="G17" s="25">
        <f>[7]t_aea_sf6!F22</f>
        <v>71.104975498000002</v>
      </c>
      <c r="H17" s="25">
        <f>[7]t_aea_sf6!G22</f>
        <v>62.876320016999998</v>
      </c>
      <c r="I17" s="25">
        <f>[7]t_aea_sf6!H22</f>
        <v>55.011817596</v>
      </c>
      <c r="J17" s="25">
        <f>[7]t_aea_sf6!I22</f>
        <v>29.405292203999998</v>
      </c>
      <c r="K17" s="25">
        <f>[7]t_aea_sf6!J22</f>
        <v>29.408142381000001</v>
      </c>
      <c r="L17" s="25">
        <f>[7]t_aea_sf6!K22</f>
        <v>23.76534891</v>
      </c>
      <c r="M17" s="25">
        <f>[7]t_aea_sf6!L22</f>
        <v>20.818944685000002</v>
      </c>
      <c r="N17" s="25">
        <f>[7]t_aea_sf6!M22</f>
        <v>19.022899662</v>
      </c>
      <c r="O17" s="25">
        <f>[7]t_aea_sf6!N22</f>
        <v>16.629769965000001</v>
      </c>
      <c r="P17" s="25">
        <f>[7]t_aea_sf6!O22</f>
        <v>14.228806054</v>
      </c>
      <c r="Q17" s="25">
        <f>[7]t_aea_sf6!P22</f>
        <v>12.513736775</v>
      </c>
    </row>
    <row r="18" spans="1:17" ht="15" customHeight="1" x14ac:dyDescent="0.3">
      <c r="A18" s="7" t="s">
        <v>22</v>
      </c>
      <c r="B18" s="6"/>
      <c r="C18" s="25">
        <f>[7]t_aea_sf6!B23</f>
        <v>5.8675110679999998</v>
      </c>
      <c r="D18" s="25">
        <f>[7]t_aea_sf6!C23</f>
        <v>5.5501134849999998</v>
      </c>
      <c r="E18" s="25">
        <f>[7]t_aea_sf6!D23</f>
        <v>5.256465833</v>
      </c>
      <c r="F18" s="25">
        <f>[7]t_aea_sf6!E23</f>
        <v>4.910908826</v>
      </c>
      <c r="G18" s="25">
        <f>[7]t_aea_sf6!F23</f>
        <v>4.3431288160000001</v>
      </c>
      <c r="H18" s="25">
        <f>[7]t_aea_sf6!G23</f>
        <v>3.7719748809999998</v>
      </c>
      <c r="I18" s="25">
        <f>[7]t_aea_sf6!H23</f>
        <v>3.379443196</v>
      </c>
      <c r="J18" s="25">
        <f>[7]t_aea_sf6!I23</f>
        <v>19.866701916</v>
      </c>
      <c r="K18" s="25">
        <f>[7]t_aea_sf6!J23</f>
        <v>21.195336365999999</v>
      </c>
      <c r="L18" s="25">
        <f>[7]t_aea_sf6!K23</f>
        <v>20.209448413</v>
      </c>
      <c r="M18" s="25">
        <f>[7]t_aea_sf6!L23</f>
        <v>18.704787745000001</v>
      </c>
      <c r="N18" s="25">
        <f>[7]t_aea_sf6!M23</f>
        <v>16.762283022999998</v>
      </c>
      <c r="O18" s="25">
        <f>[7]t_aea_sf6!N23</f>
        <v>14.702882993999999</v>
      </c>
      <c r="P18" s="25">
        <f>[7]t_aea_sf6!O23</f>
        <v>13.005278584999999</v>
      </c>
      <c r="Q18" s="25">
        <f>[7]t_aea_sf6!P23</f>
        <v>11.354977689</v>
      </c>
    </row>
    <row r="19" spans="1:17" ht="15" customHeight="1" x14ac:dyDescent="0.3">
      <c r="A19" s="6" t="s">
        <v>23</v>
      </c>
      <c r="B19" s="6" t="s">
        <v>191</v>
      </c>
      <c r="C19" s="25">
        <f>[7]t_aea_sf6!B24</f>
        <v>0</v>
      </c>
      <c r="D19" s="25">
        <f>[7]t_aea_sf6!C24</f>
        <v>0</v>
      </c>
      <c r="E19" s="25">
        <f>[7]t_aea_sf6!D24</f>
        <v>0</v>
      </c>
      <c r="F19" s="25">
        <f>[7]t_aea_sf6!E24</f>
        <v>0</v>
      </c>
      <c r="G19" s="25">
        <f>[7]t_aea_sf6!F24</f>
        <v>0</v>
      </c>
      <c r="H19" s="25">
        <f>[7]t_aea_sf6!G24</f>
        <v>0</v>
      </c>
      <c r="I19" s="25">
        <f>[7]t_aea_sf6!H24</f>
        <v>0</v>
      </c>
      <c r="J19" s="25">
        <f>[7]t_aea_sf6!I24</f>
        <v>13.283295323999999</v>
      </c>
      <c r="K19" s="25">
        <f>[7]t_aea_sf6!J24</f>
        <v>15.539893383000001</v>
      </c>
      <c r="L19" s="25">
        <f>[7]t_aea_sf6!K24</f>
        <v>15.069711803000001</v>
      </c>
      <c r="M19" s="25">
        <f>[7]t_aea_sf6!L24</f>
        <v>13.891921044</v>
      </c>
      <c r="N19" s="25">
        <f>[7]t_aea_sf6!M24</f>
        <v>12.44722265</v>
      </c>
      <c r="O19" s="25">
        <f>[7]t_aea_sf6!N24</f>
        <v>10.900481449000001</v>
      </c>
      <c r="P19" s="25">
        <f>[7]t_aea_sf6!O24</f>
        <v>9.6605793789999996</v>
      </c>
      <c r="Q19" s="25">
        <f>[7]t_aea_sf6!P24</f>
        <v>8.4371674839999997</v>
      </c>
    </row>
    <row r="20" spans="1:17" ht="15" customHeight="1" x14ac:dyDescent="0.3">
      <c r="A20" s="6" t="s">
        <v>24</v>
      </c>
      <c r="B20" s="6" t="s">
        <v>25</v>
      </c>
      <c r="C20" s="25">
        <f>[7]t_aea_sf6!B25</f>
        <v>5.8675110679999998</v>
      </c>
      <c r="D20" s="25">
        <f>[7]t_aea_sf6!C25</f>
        <v>5.5501134849999998</v>
      </c>
      <c r="E20" s="25">
        <f>[7]t_aea_sf6!D25</f>
        <v>5.256465833</v>
      </c>
      <c r="F20" s="25">
        <f>[7]t_aea_sf6!E25</f>
        <v>4.910908826</v>
      </c>
      <c r="G20" s="25">
        <f>[7]t_aea_sf6!F25</f>
        <v>4.3431288160000001</v>
      </c>
      <c r="H20" s="25">
        <f>[7]t_aea_sf6!G25</f>
        <v>3.7719748809999998</v>
      </c>
      <c r="I20" s="25">
        <f>[7]t_aea_sf6!H25</f>
        <v>3.379443196</v>
      </c>
      <c r="J20" s="25">
        <f>[7]t_aea_sf6!I25</f>
        <v>6.5834065930000003</v>
      </c>
      <c r="K20" s="25">
        <f>[7]t_aea_sf6!J25</f>
        <v>5.6554429820000003</v>
      </c>
      <c r="L20" s="25">
        <f>[7]t_aea_sf6!K25</f>
        <v>5.1397366099999999</v>
      </c>
      <c r="M20" s="25">
        <f>[7]t_aea_sf6!L25</f>
        <v>4.8128667009999999</v>
      </c>
      <c r="N20" s="25">
        <f>[7]t_aea_sf6!M25</f>
        <v>4.3150603729999997</v>
      </c>
      <c r="O20" s="25">
        <f>[7]t_aea_sf6!N25</f>
        <v>3.8024015449999999</v>
      </c>
      <c r="P20" s="25">
        <f>[7]t_aea_sf6!O25</f>
        <v>3.344699206</v>
      </c>
      <c r="Q20" s="25">
        <f>[7]t_aea_sf6!P25</f>
        <v>2.9178102049999999</v>
      </c>
    </row>
    <row r="21" spans="1:17" ht="15" customHeight="1" x14ac:dyDescent="0.3">
      <c r="A21" s="7" t="s">
        <v>26</v>
      </c>
      <c r="B21" s="6"/>
      <c r="C21" s="25">
        <f>[7]t_aea_sf6!B26</f>
        <v>64.125387447999998</v>
      </c>
      <c r="D21" s="25">
        <f>[7]t_aea_sf6!C26</f>
        <v>61.216296180000001</v>
      </c>
      <c r="E21" s="25">
        <f>[7]t_aea_sf6!D26</f>
        <v>57.639163545000002</v>
      </c>
      <c r="F21" s="25">
        <f>[7]t_aea_sf6!E26</f>
        <v>63.821656218999998</v>
      </c>
      <c r="G21" s="25">
        <f>[7]t_aea_sf6!F26</f>
        <v>52.068322901999998</v>
      </c>
      <c r="H21" s="25">
        <f>[7]t_aea_sf6!G26</f>
        <v>47.620888473000001</v>
      </c>
      <c r="I21" s="25">
        <f>[7]t_aea_sf6!H26</f>
        <v>43.786461432000003</v>
      </c>
      <c r="J21" s="25">
        <f>[7]t_aea_sf6!I26</f>
        <v>87.185570120999998</v>
      </c>
      <c r="K21" s="25">
        <f>[7]t_aea_sf6!J26</f>
        <v>85.509461692000002</v>
      </c>
      <c r="L21" s="25">
        <f>[7]t_aea_sf6!K26</f>
        <v>77.660098360000006</v>
      </c>
      <c r="M21" s="25">
        <f>[7]t_aea_sf6!L26</f>
        <v>63.731844725999999</v>
      </c>
      <c r="N21" s="25">
        <f>[7]t_aea_sf6!M26</f>
        <v>56.757764367</v>
      </c>
      <c r="O21" s="25">
        <f>[7]t_aea_sf6!N26</f>
        <v>49.835814732000003</v>
      </c>
      <c r="P21" s="25">
        <f>[7]t_aea_sf6!O26</f>
        <v>43.695715206999999</v>
      </c>
      <c r="Q21" s="25">
        <f>[7]t_aea_sf6!P26</f>
        <v>37.764414131999999</v>
      </c>
    </row>
    <row r="22" spans="1:17" ht="15" customHeight="1" x14ac:dyDescent="0.3">
      <c r="A22" s="6" t="s">
        <v>192</v>
      </c>
      <c r="B22" s="6" t="s">
        <v>193</v>
      </c>
      <c r="C22" s="25">
        <f>[7]t_aea_sf6!B27</f>
        <v>0</v>
      </c>
      <c r="D22" s="25">
        <f>[7]t_aea_sf6!C27</f>
        <v>0</v>
      </c>
      <c r="E22" s="25">
        <f>[7]t_aea_sf6!D27</f>
        <v>0</v>
      </c>
      <c r="F22" s="25">
        <f>[7]t_aea_sf6!E27</f>
        <v>0</v>
      </c>
      <c r="G22" s="25">
        <f>[7]t_aea_sf6!F27</f>
        <v>0</v>
      </c>
      <c r="H22" s="25">
        <f>[7]t_aea_sf6!G27</f>
        <v>0</v>
      </c>
      <c r="I22" s="25">
        <f>[7]t_aea_sf6!H27</f>
        <v>0</v>
      </c>
      <c r="J22" s="25">
        <f>[7]t_aea_sf6!I27</f>
        <v>5.8279883549999996</v>
      </c>
      <c r="K22" s="25">
        <f>[7]t_aea_sf6!J27</f>
        <v>5.2053115410000004</v>
      </c>
      <c r="L22" s="25">
        <f>[7]t_aea_sf6!K27</f>
        <v>5.1401396019999996</v>
      </c>
      <c r="M22" s="25">
        <f>[7]t_aea_sf6!L27</f>
        <v>4.6530645430000002</v>
      </c>
      <c r="N22" s="25">
        <f>[7]t_aea_sf6!M27</f>
        <v>4.1442061450000001</v>
      </c>
      <c r="O22" s="25">
        <f>[7]t_aea_sf6!N27</f>
        <v>3.6291353480000001</v>
      </c>
      <c r="P22" s="25">
        <f>[7]t_aea_sf6!O27</f>
        <v>3.2327242260000002</v>
      </c>
      <c r="Q22" s="25">
        <f>[7]t_aea_sf6!P27</f>
        <v>2.7988768319999999</v>
      </c>
    </row>
    <row r="23" spans="1:17" ht="15" customHeight="1" x14ac:dyDescent="0.3">
      <c r="A23" s="6" t="s">
        <v>27</v>
      </c>
      <c r="B23" s="6" t="s">
        <v>194</v>
      </c>
      <c r="C23" s="25">
        <f>[7]t_aea_sf6!B28</f>
        <v>64.125387447999998</v>
      </c>
      <c r="D23" s="25">
        <f>[7]t_aea_sf6!C28</f>
        <v>61.216296180000001</v>
      </c>
      <c r="E23" s="25">
        <f>[7]t_aea_sf6!D28</f>
        <v>57.639163545000002</v>
      </c>
      <c r="F23" s="25">
        <f>[7]t_aea_sf6!E28</f>
        <v>63.821656218999998</v>
      </c>
      <c r="G23" s="25">
        <f>[7]t_aea_sf6!F28</f>
        <v>52.068322901999998</v>
      </c>
      <c r="H23" s="25">
        <f>[7]t_aea_sf6!G28</f>
        <v>47.620888473000001</v>
      </c>
      <c r="I23" s="25">
        <f>[7]t_aea_sf6!H28</f>
        <v>43.786461432000003</v>
      </c>
      <c r="J23" s="25">
        <f>[7]t_aea_sf6!I28</f>
        <v>81.357581765999996</v>
      </c>
      <c r="K23" s="25">
        <f>[7]t_aea_sf6!J28</f>
        <v>80.304150151000002</v>
      </c>
      <c r="L23" s="25">
        <f>[7]t_aea_sf6!K28</f>
        <v>72.519958759000005</v>
      </c>
      <c r="M23" s="25">
        <f>[7]t_aea_sf6!L28</f>
        <v>59.078780182000003</v>
      </c>
      <c r="N23" s="25">
        <f>[7]t_aea_sf6!M28</f>
        <v>52.613558222999998</v>
      </c>
      <c r="O23" s="25">
        <f>[7]t_aea_sf6!N28</f>
        <v>46.206679383999997</v>
      </c>
      <c r="P23" s="25">
        <f>[7]t_aea_sf6!O28</f>
        <v>40.462990980999997</v>
      </c>
      <c r="Q23" s="25">
        <f>[7]t_aea_sf6!P28</f>
        <v>34.965537300000001</v>
      </c>
    </row>
    <row r="24" spans="1:17" ht="15" customHeight="1" x14ac:dyDescent="0.3">
      <c r="A24" s="7" t="s">
        <v>28</v>
      </c>
      <c r="B24" s="6" t="s">
        <v>29</v>
      </c>
      <c r="C24" s="25">
        <f>[7]t_aea_sf6!B29</f>
        <v>3052.7458926009999</v>
      </c>
      <c r="D24" s="25">
        <f>[7]t_aea_sf6!C29</f>
        <v>2861.9650831929998</v>
      </c>
      <c r="E24" s="25">
        <f>[7]t_aea_sf6!D29</f>
        <v>4275.1247889420001</v>
      </c>
      <c r="F24" s="25">
        <f>[7]t_aea_sf6!E29</f>
        <v>6338.7660389989996</v>
      </c>
      <c r="G24" s="25">
        <f>[7]t_aea_sf6!F29</f>
        <v>3764.224344924</v>
      </c>
      <c r="H24" s="25">
        <f>[7]t_aea_sf6!G29</f>
        <v>4289.8926051179997</v>
      </c>
      <c r="I24" s="25">
        <f>[7]t_aea_sf6!H29</f>
        <v>4647.8319004659998</v>
      </c>
      <c r="J24" s="25">
        <f>[7]t_aea_sf6!I29</f>
        <v>4033.875</v>
      </c>
      <c r="K24" s="25">
        <f>[7]t_aea_sf6!J29</f>
        <v>8694.2049999999999</v>
      </c>
      <c r="L24" s="25">
        <f>[7]t_aea_sf6!K29</f>
        <v>6963.0259999999998</v>
      </c>
      <c r="M24" s="25">
        <f>[7]t_aea_sf6!L29</f>
        <v>8228.7340000000004</v>
      </c>
      <c r="N24" s="25">
        <f>[7]t_aea_sf6!M29</f>
        <v>26097.5</v>
      </c>
      <c r="O24" s="25">
        <f>[7]t_aea_sf6!N29</f>
        <v>20316.5</v>
      </c>
      <c r="P24" s="25">
        <f>[7]t_aea_sf6!O29</f>
        <v>15926.8</v>
      </c>
      <c r="Q24" s="25">
        <f>[7]t_aea_sf6!P29</f>
        <v>17755.62</v>
      </c>
    </row>
    <row r="25" spans="1:17" ht="15" customHeight="1" x14ac:dyDescent="0.3">
      <c r="A25" s="7" t="s">
        <v>30</v>
      </c>
      <c r="B25" s="6" t="s">
        <v>31</v>
      </c>
      <c r="C25" s="25">
        <f>[7]t_aea_sf6!B30</f>
        <v>9.2246559920000006</v>
      </c>
      <c r="D25" s="25">
        <f>[7]t_aea_sf6!C30</f>
        <v>8.864843939</v>
      </c>
      <c r="E25" s="25">
        <f>[7]t_aea_sf6!D30</f>
        <v>8.3719426250000009</v>
      </c>
      <c r="F25" s="25">
        <f>[7]t_aea_sf6!E30</f>
        <v>7.2843138300000003</v>
      </c>
      <c r="G25" s="25">
        <f>[7]t_aea_sf6!F30</f>
        <v>6.2734582369999998</v>
      </c>
      <c r="H25" s="25">
        <f>[7]t_aea_sf6!G30</f>
        <v>5.317633764</v>
      </c>
      <c r="I25" s="25">
        <f>[7]t_aea_sf6!H30</f>
        <v>7.7151435350000002</v>
      </c>
      <c r="J25" s="25">
        <f>[7]t_aea_sf6!I30</f>
        <v>0</v>
      </c>
      <c r="K25" s="25">
        <f>[7]t_aea_sf6!J30</f>
        <v>0</v>
      </c>
      <c r="L25" s="25">
        <f>[7]t_aea_sf6!K30</f>
        <v>0</v>
      </c>
      <c r="M25" s="25">
        <f>[7]t_aea_sf6!L30</f>
        <v>0</v>
      </c>
      <c r="N25" s="25">
        <f>[7]t_aea_sf6!M30</f>
        <v>0</v>
      </c>
      <c r="O25" s="25">
        <f>[7]t_aea_sf6!N30</f>
        <v>0</v>
      </c>
      <c r="P25" s="25">
        <f>[7]t_aea_sf6!O30</f>
        <v>0</v>
      </c>
      <c r="Q25" s="25">
        <f>[7]t_aea_sf6!P30</f>
        <v>0</v>
      </c>
    </row>
    <row r="26" spans="1:17" ht="15" customHeight="1" x14ac:dyDescent="0.3">
      <c r="A26" s="7" t="s">
        <v>32</v>
      </c>
      <c r="B26" s="6" t="s">
        <v>33</v>
      </c>
      <c r="C26" s="25">
        <f>[7]t_aea_sf6!B31</f>
        <v>56.455990522999997</v>
      </c>
      <c r="D26" s="25">
        <f>[7]t_aea_sf6!C31</f>
        <v>54.164592253999999</v>
      </c>
      <c r="E26" s="25">
        <f>[7]t_aea_sf6!D31</f>
        <v>51.008859674999997</v>
      </c>
      <c r="F26" s="25">
        <f>[7]t_aea_sf6!E31</f>
        <v>48.787497674000001</v>
      </c>
      <c r="G26" s="25">
        <f>[7]t_aea_sf6!F31</f>
        <v>41.447294464000002</v>
      </c>
      <c r="H26" s="25">
        <f>[7]t_aea_sf6!G31</f>
        <v>36.005390495999997</v>
      </c>
      <c r="I26" s="25">
        <f>[7]t_aea_sf6!H31</f>
        <v>29.579490033999999</v>
      </c>
      <c r="J26" s="25">
        <f>[7]t_aea_sf6!I31</f>
        <v>0.649537802</v>
      </c>
      <c r="K26" s="25">
        <f>[7]t_aea_sf6!J31</f>
        <v>0.50304606799999996</v>
      </c>
      <c r="L26" s="25">
        <f>[7]t_aea_sf6!K31</f>
        <v>0.554958901</v>
      </c>
      <c r="M26" s="25">
        <f>[7]t_aea_sf6!L31</f>
        <v>0.47964315200000002</v>
      </c>
      <c r="N26" s="25">
        <f>[7]t_aea_sf6!M31</f>
        <v>0.43094117999999998</v>
      </c>
      <c r="O26" s="25">
        <f>[7]t_aea_sf6!N31</f>
        <v>0.38013342500000002</v>
      </c>
      <c r="P26" s="25">
        <f>[7]t_aea_sf6!O31</f>
        <v>0.333692655</v>
      </c>
      <c r="Q26" s="25">
        <f>[7]t_aea_sf6!P31</f>
        <v>0.29056131299999999</v>
      </c>
    </row>
    <row r="27" spans="1:17" ht="15" customHeight="1" x14ac:dyDescent="0.3">
      <c r="A27" s="7" t="s">
        <v>34</v>
      </c>
      <c r="B27" s="6"/>
      <c r="C27" s="25">
        <f>[7]t_aea_sf6!B32</f>
        <v>17.579900310999999</v>
      </c>
      <c r="D27" s="25">
        <f>[7]t_aea_sf6!C32</f>
        <v>16.509646503999999</v>
      </c>
      <c r="E27" s="25">
        <f>[7]t_aea_sf6!D32</f>
        <v>15.566833816999999</v>
      </c>
      <c r="F27" s="25">
        <f>[7]t_aea_sf6!E32</f>
        <v>17.780280395999998</v>
      </c>
      <c r="G27" s="25">
        <f>[7]t_aea_sf6!F32</f>
        <v>14.91739873</v>
      </c>
      <c r="H27" s="25">
        <f>[7]t_aea_sf6!G32</f>
        <v>14.012014882000001</v>
      </c>
      <c r="I27" s="25">
        <f>[7]t_aea_sf6!H32</f>
        <v>12.256602485</v>
      </c>
      <c r="J27" s="25">
        <f>[7]t_aea_sf6!I32</f>
        <v>11.769107335999999</v>
      </c>
      <c r="K27" s="25">
        <f>[7]t_aea_sf6!J32</f>
        <v>10.926043811</v>
      </c>
      <c r="L27" s="25">
        <f>[7]t_aea_sf6!K32</f>
        <v>9.5400366059999993</v>
      </c>
      <c r="M27" s="25">
        <f>[7]t_aea_sf6!L32</f>
        <v>7.7874428269999996</v>
      </c>
      <c r="N27" s="25">
        <f>[7]t_aea_sf6!M32</f>
        <v>6.9286612390000002</v>
      </c>
      <c r="O27" s="25">
        <f>[7]t_aea_sf6!N32</f>
        <v>6.1715565259999998</v>
      </c>
      <c r="P27" s="25">
        <f>[7]t_aea_sf6!O32</f>
        <v>5.444507142</v>
      </c>
      <c r="Q27" s="25">
        <f>[7]t_aea_sf6!P32</f>
        <v>4.7453477419999999</v>
      </c>
    </row>
    <row r="28" spans="1:17" ht="15" customHeight="1" x14ac:dyDescent="0.3">
      <c r="A28" s="6" t="s">
        <v>35</v>
      </c>
      <c r="B28" s="6" t="s">
        <v>36</v>
      </c>
      <c r="C28" s="25">
        <f>[7]t_aea_sf6!B33</f>
        <v>17.579900310999999</v>
      </c>
      <c r="D28" s="25">
        <f>[7]t_aea_sf6!C33</f>
        <v>16.509646503999999</v>
      </c>
      <c r="E28" s="25">
        <f>[7]t_aea_sf6!D33</f>
        <v>15.566833816999999</v>
      </c>
      <c r="F28" s="25">
        <f>[7]t_aea_sf6!E33</f>
        <v>17.780280395999998</v>
      </c>
      <c r="G28" s="25">
        <f>[7]t_aea_sf6!F33</f>
        <v>14.91739873</v>
      </c>
      <c r="H28" s="25">
        <f>[7]t_aea_sf6!G33</f>
        <v>14.012014882000001</v>
      </c>
      <c r="I28" s="25">
        <f>[7]t_aea_sf6!H33</f>
        <v>12.256602485</v>
      </c>
      <c r="J28" s="25">
        <f>[7]t_aea_sf6!I33</f>
        <v>11.769107335999999</v>
      </c>
      <c r="K28" s="25">
        <f>[7]t_aea_sf6!J33</f>
        <v>10.926043811</v>
      </c>
      <c r="L28" s="25">
        <f>[7]t_aea_sf6!K33</f>
        <v>9.5400366059999993</v>
      </c>
      <c r="M28" s="25">
        <f>[7]t_aea_sf6!L33</f>
        <v>7.7874428269999996</v>
      </c>
      <c r="N28" s="25">
        <f>[7]t_aea_sf6!M33</f>
        <v>6.9286612390000002</v>
      </c>
      <c r="O28" s="25">
        <f>[7]t_aea_sf6!N33</f>
        <v>6.1715565259999998</v>
      </c>
      <c r="P28" s="25">
        <f>[7]t_aea_sf6!O33</f>
        <v>5.444507142</v>
      </c>
      <c r="Q28" s="25">
        <f>[7]t_aea_sf6!P33</f>
        <v>4.7453477419999999</v>
      </c>
    </row>
    <row r="29" spans="1:17" ht="15" customHeight="1" x14ac:dyDescent="0.3">
      <c r="A29" s="6" t="s">
        <v>37</v>
      </c>
      <c r="B29" s="6" t="s">
        <v>38</v>
      </c>
      <c r="C29" s="25">
        <f>[7]t_aea_sf6!B34</f>
        <v>0</v>
      </c>
      <c r="D29" s="25">
        <f>[7]t_aea_sf6!C34</f>
        <v>0</v>
      </c>
      <c r="E29" s="25">
        <f>[7]t_aea_sf6!D34</f>
        <v>0</v>
      </c>
      <c r="F29" s="25">
        <f>[7]t_aea_sf6!E34</f>
        <v>0</v>
      </c>
      <c r="G29" s="25">
        <f>[7]t_aea_sf6!F34</f>
        <v>0</v>
      </c>
      <c r="H29" s="25">
        <f>[7]t_aea_sf6!G34</f>
        <v>0</v>
      </c>
      <c r="I29" s="25">
        <f>[7]t_aea_sf6!H34</f>
        <v>0</v>
      </c>
      <c r="J29" s="25">
        <f>[7]t_aea_sf6!I34</f>
        <v>0</v>
      </c>
      <c r="K29" s="25">
        <f>[7]t_aea_sf6!J34</f>
        <v>0</v>
      </c>
      <c r="L29" s="25">
        <f>[7]t_aea_sf6!K34</f>
        <v>0</v>
      </c>
      <c r="M29" s="25">
        <f>[7]t_aea_sf6!L34</f>
        <v>0</v>
      </c>
      <c r="N29" s="25">
        <f>[7]t_aea_sf6!M34</f>
        <v>0</v>
      </c>
      <c r="O29" s="25">
        <f>[7]t_aea_sf6!N34</f>
        <v>0</v>
      </c>
      <c r="P29" s="25">
        <f>[7]t_aea_sf6!O34</f>
        <v>0</v>
      </c>
      <c r="Q29" s="25">
        <f>[7]t_aea_sf6!P34</f>
        <v>0</v>
      </c>
    </row>
    <row r="30" spans="1:17" ht="15" customHeight="1" x14ac:dyDescent="0.3">
      <c r="A30" s="7" t="s">
        <v>39</v>
      </c>
      <c r="B30" s="6"/>
      <c r="C30" s="25">
        <f>[7]t_aea_sf6!B35</f>
        <v>32.650423670000002</v>
      </c>
      <c r="D30" s="25">
        <f>[7]t_aea_sf6!C35</f>
        <v>30.394939534999999</v>
      </c>
      <c r="E30" s="25">
        <f>[7]t_aea_sf6!D35</f>
        <v>29.490064831000002</v>
      </c>
      <c r="F30" s="25">
        <f>[7]t_aea_sf6!E35</f>
        <v>28.526399045000002</v>
      </c>
      <c r="G30" s="25">
        <f>[7]t_aea_sf6!F35</f>
        <v>26.908335465</v>
      </c>
      <c r="H30" s="25">
        <f>[7]t_aea_sf6!G35</f>
        <v>26.542600577000002</v>
      </c>
      <c r="I30" s="25">
        <f>[7]t_aea_sf6!H35</f>
        <v>24.341702741999999</v>
      </c>
      <c r="J30" s="25">
        <f>[7]t_aea_sf6!I35</f>
        <v>130.57380109499999</v>
      </c>
      <c r="K30" s="25">
        <f>[7]t_aea_sf6!J35</f>
        <v>121.23492833500001</v>
      </c>
      <c r="L30" s="25">
        <f>[7]t_aea_sf6!K35</f>
        <v>109.546267298</v>
      </c>
      <c r="M30" s="25">
        <f>[7]t_aea_sf6!L35</f>
        <v>99.226332804999998</v>
      </c>
      <c r="N30" s="25">
        <f>[7]t_aea_sf6!M35</f>
        <v>89.263078094999997</v>
      </c>
      <c r="O30" s="25">
        <f>[7]t_aea_sf6!N35</f>
        <v>78.197886815999993</v>
      </c>
      <c r="P30" s="25">
        <f>[7]t_aea_sf6!O35</f>
        <v>68.176831956000001</v>
      </c>
      <c r="Q30" s="25">
        <f>[7]t_aea_sf6!P35</f>
        <v>59.187307607000001</v>
      </c>
    </row>
    <row r="31" spans="1:17" ht="15" customHeight="1" x14ac:dyDescent="0.3">
      <c r="A31" s="6" t="s">
        <v>40</v>
      </c>
      <c r="B31" s="6" t="s">
        <v>41</v>
      </c>
      <c r="C31" s="25">
        <f>[7]t_aea_sf6!B36</f>
        <v>4.9218601399999997</v>
      </c>
      <c r="D31" s="25">
        <f>[7]t_aea_sf6!C36</f>
        <v>4.6787805889999996</v>
      </c>
      <c r="E31" s="25">
        <f>[7]t_aea_sf6!D36</f>
        <v>4.4381102620000004</v>
      </c>
      <c r="F31" s="25">
        <f>[7]t_aea_sf6!E36</f>
        <v>3.9021334040000002</v>
      </c>
      <c r="G31" s="25">
        <f>[7]t_aea_sf6!F36</f>
        <v>3.3825425839999999</v>
      </c>
      <c r="H31" s="25">
        <f>[7]t_aea_sf6!G36</f>
        <v>2.9320834269999998</v>
      </c>
      <c r="I31" s="25">
        <f>[7]t_aea_sf6!H36</f>
        <v>2.786950032</v>
      </c>
      <c r="J31" s="25">
        <f>[7]t_aea_sf6!I36</f>
        <v>1.8428487600000001</v>
      </c>
      <c r="K31" s="25">
        <f>[7]t_aea_sf6!J36</f>
        <v>1.5036574680000001</v>
      </c>
      <c r="L31" s="25">
        <f>[7]t_aea_sf6!K36</f>
        <v>1.3034762820000001</v>
      </c>
      <c r="M31" s="25">
        <f>[7]t_aea_sf6!L36</f>
        <v>1.135021343</v>
      </c>
      <c r="N31" s="25">
        <f>[7]t_aea_sf6!M36</f>
        <v>1.01389657</v>
      </c>
      <c r="O31" s="25">
        <f>[7]t_aea_sf6!N36</f>
        <v>0.89775892199999996</v>
      </c>
      <c r="P31" s="25">
        <f>[7]t_aea_sf6!O36</f>
        <v>0.78875136499999998</v>
      </c>
      <c r="Q31" s="25">
        <f>[7]t_aea_sf6!P36</f>
        <v>0.68420846899999999</v>
      </c>
    </row>
    <row r="32" spans="1:17" ht="15" customHeight="1" x14ac:dyDescent="0.3">
      <c r="A32" s="6" t="s">
        <v>42</v>
      </c>
      <c r="B32" s="6" t="s">
        <v>43</v>
      </c>
      <c r="C32" s="25">
        <f>[7]t_aea_sf6!B37</f>
        <v>27.728563528999999</v>
      </c>
      <c r="D32" s="25">
        <f>[7]t_aea_sf6!C37</f>
        <v>25.716158946</v>
      </c>
      <c r="E32" s="25">
        <f>[7]t_aea_sf6!D37</f>
        <v>25.051954568999999</v>
      </c>
      <c r="F32" s="25">
        <f>[7]t_aea_sf6!E37</f>
        <v>24.624265641000001</v>
      </c>
      <c r="G32" s="25">
        <f>[7]t_aea_sf6!F37</f>
        <v>23.525792881000001</v>
      </c>
      <c r="H32" s="25">
        <f>[7]t_aea_sf6!G37</f>
        <v>23.61051715</v>
      </c>
      <c r="I32" s="25">
        <f>[7]t_aea_sf6!H37</f>
        <v>21.554752709999999</v>
      </c>
      <c r="J32" s="25">
        <f>[7]t_aea_sf6!I37</f>
        <v>128.73095233500001</v>
      </c>
      <c r="K32" s="25">
        <f>[7]t_aea_sf6!J37</f>
        <v>119.73127086700001</v>
      </c>
      <c r="L32" s="25">
        <f>[7]t_aea_sf6!K37</f>
        <v>108.242791017</v>
      </c>
      <c r="M32" s="25">
        <f>[7]t_aea_sf6!L37</f>
        <v>98.091311461000004</v>
      </c>
      <c r="N32" s="25">
        <f>[7]t_aea_sf6!M37</f>
        <v>88.249181526000001</v>
      </c>
      <c r="O32" s="25">
        <f>[7]t_aea_sf6!N37</f>
        <v>77.300127893999999</v>
      </c>
      <c r="P32" s="25">
        <f>[7]t_aea_sf6!O37</f>
        <v>67.388080591000005</v>
      </c>
      <c r="Q32" s="25">
        <f>[7]t_aea_sf6!P37</f>
        <v>58.503099138000003</v>
      </c>
    </row>
    <row r="33" spans="1:17" ht="15" customHeight="1" x14ac:dyDescent="0.3">
      <c r="A33" s="6" t="s">
        <v>44</v>
      </c>
      <c r="B33" s="6" t="s">
        <v>45</v>
      </c>
      <c r="C33" s="25">
        <f>[7]t_aea_sf6!B38</f>
        <v>13106.479912515</v>
      </c>
      <c r="D33" s="25">
        <f>[7]t_aea_sf6!C38</f>
        <v>12533.346518071001</v>
      </c>
      <c r="E33" s="25">
        <f>[7]t_aea_sf6!D38</f>
        <v>15949.325454499</v>
      </c>
      <c r="F33" s="25">
        <f>[7]t_aea_sf6!E38</f>
        <v>12697.742703972001</v>
      </c>
      <c r="G33" s="25">
        <f>[7]t_aea_sf6!F38</f>
        <v>10226.413013285999</v>
      </c>
      <c r="H33" s="25">
        <f>[7]t_aea_sf6!G38</f>
        <v>14021.375896752001</v>
      </c>
      <c r="I33" s="25">
        <f>[7]t_aea_sf6!H38</f>
        <v>11532.887390456999</v>
      </c>
      <c r="J33" s="25">
        <f>[7]t_aea_sf6!I38</f>
        <v>10974.460970347</v>
      </c>
      <c r="K33" s="25">
        <f>[7]t_aea_sf6!J38</f>
        <v>12194.337600979001</v>
      </c>
      <c r="L33" s="25">
        <f>[7]t_aea_sf6!K38</f>
        <v>19935.047231633998</v>
      </c>
      <c r="M33" s="25">
        <f>[7]t_aea_sf6!L38</f>
        <v>13267.661855038001</v>
      </c>
      <c r="N33" s="25">
        <f>[7]t_aea_sf6!M38</f>
        <v>8823.228536396</v>
      </c>
      <c r="O33" s="25">
        <f>[7]t_aea_sf6!N38</f>
        <v>11216.267480011</v>
      </c>
      <c r="P33" s="25">
        <f>[7]t_aea_sf6!O38</f>
        <v>8155.1075511700001</v>
      </c>
      <c r="Q33" s="25">
        <f>[7]t_aea_sf6!P38</f>
        <v>10928.228144625</v>
      </c>
    </row>
    <row r="34" spans="1:17" ht="15" customHeight="1" x14ac:dyDescent="0.3">
      <c r="A34" s="6" t="s">
        <v>46</v>
      </c>
      <c r="B34" s="6"/>
      <c r="C34" s="25">
        <f>[7]t_aea_sf6!B39</f>
        <v>5798.508049565</v>
      </c>
      <c r="D34" s="25">
        <f>[7]t_aea_sf6!C39</f>
        <v>6619.5015818020001</v>
      </c>
      <c r="E34" s="25">
        <f>[7]t_aea_sf6!D39</f>
        <v>8295.9769626950001</v>
      </c>
      <c r="F34" s="25">
        <f>[7]t_aea_sf6!E39</f>
        <v>9187.5954065719998</v>
      </c>
      <c r="G34" s="25">
        <f>[7]t_aea_sf6!F39</f>
        <v>9234.1733190110008</v>
      </c>
      <c r="H34" s="25">
        <f>[7]t_aea_sf6!G39</f>
        <v>9639.1783499850008</v>
      </c>
      <c r="I34" s="25">
        <f>[7]t_aea_sf6!H39</f>
        <v>7603.7395385319996</v>
      </c>
      <c r="J34" s="25">
        <f>[7]t_aea_sf6!I39</f>
        <v>7510.7624760400004</v>
      </c>
      <c r="K34" s="25">
        <f>[7]t_aea_sf6!J39</f>
        <v>7973.4038956719996</v>
      </c>
      <c r="L34" s="25">
        <f>[7]t_aea_sf6!K39</f>
        <v>7435.1595140709996</v>
      </c>
      <c r="M34" s="25">
        <f>[7]t_aea_sf6!L39</f>
        <v>7418.848518887</v>
      </c>
      <c r="N34" s="25">
        <f>[7]t_aea_sf6!M39</f>
        <v>7316.289097545</v>
      </c>
      <c r="O34" s="25">
        <f>[7]t_aea_sf6!N39</f>
        <v>7368.8973472930002</v>
      </c>
      <c r="P34" s="25">
        <f>[7]t_aea_sf6!O39</f>
        <v>7043.5501208229998</v>
      </c>
      <c r="Q34" s="25">
        <f>[7]t_aea_sf6!P39</f>
        <v>7180.1155521279998</v>
      </c>
    </row>
    <row r="35" spans="1:17" ht="15" customHeight="1" x14ac:dyDescent="0.3">
      <c r="A35" s="6" t="s">
        <v>47</v>
      </c>
      <c r="B35" s="6" t="s">
        <v>48</v>
      </c>
      <c r="C35" s="25">
        <f>[7]t_aea_sf6!B40</f>
        <v>0</v>
      </c>
      <c r="D35" s="25">
        <f>[7]t_aea_sf6!C40</f>
        <v>0</v>
      </c>
      <c r="E35" s="25">
        <f>[7]t_aea_sf6!D40</f>
        <v>0</v>
      </c>
      <c r="F35" s="25">
        <f>[7]t_aea_sf6!E40</f>
        <v>0</v>
      </c>
      <c r="G35" s="25">
        <f>[7]t_aea_sf6!F40</f>
        <v>0</v>
      </c>
      <c r="H35" s="25">
        <f>[7]t_aea_sf6!G40</f>
        <v>0</v>
      </c>
      <c r="I35" s="25">
        <f>[7]t_aea_sf6!H40</f>
        <v>0</v>
      </c>
      <c r="J35" s="25">
        <f>[7]t_aea_sf6!I40</f>
        <v>1.1934989499999999</v>
      </c>
      <c r="K35" s="25">
        <f>[7]t_aea_sf6!J40</f>
        <v>1.2148185389999999</v>
      </c>
      <c r="L35" s="25">
        <f>[7]t_aea_sf6!K40</f>
        <v>1.1155812460000001</v>
      </c>
      <c r="M35" s="25">
        <f>[7]t_aea_sf6!L40</f>
        <v>1.0904415869999999</v>
      </c>
      <c r="N35" s="25">
        <f>[7]t_aea_sf6!M40</f>
        <v>0.97777208400000004</v>
      </c>
      <c r="O35" s="25">
        <f>[7]t_aea_sf6!N40</f>
        <v>0.878228656</v>
      </c>
      <c r="P35" s="25">
        <f>[7]t_aea_sf6!O40</f>
        <v>0.76956586800000004</v>
      </c>
      <c r="Q35" s="25">
        <f>[7]t_aea_sf6!P40</f>
        <v>0.66662866099999996</v>
      </c>
    </row>
    <row r="36" spans="1:17" ht="15" customHeight="1" x14ac:dyDescent="0.3">
      <c r="A36" s="6" t="s">
        <v>49</v>
      </c>
      <c r="B36" s="6" t="s">
        <v>50</v>
      </c>
      <c r="C36" s="25">
        <f>[7]t_aea_sf6!B41</f>
        <v>5798.508049565</v>
      </c>
      <c r="D36" s="25">
        <f>[7]t_aea_sf6!C41</f>
        <v>6619.5015818020001</v>
      </c>
      <c r="E36" s="25">
        <f>[7]t_aea_sf6!D41</f>
        <v>8295.9769626950001</v>
      </c>
      <c r="F36" s="25">
        <f>[7]t_aea_sf6!E41</f>
        <v>9187.5954065719998</v>
      </c>
      <c r="G36" s="25">
        <f>[7]t_aea_sf6!F41</f>
        <v>9234.1733190110008</v>
      </c>
      <c r="H36" s="25">
        <f>[7]t_aea_sf6!G41</f>
        <v>9639.1783499850008</v>
      </c>
      <c r="I36" s="25">
        <f>[7]t_aea_sf6!H41</f>
        <v>7603.7395385319996</v>
      </c>
      <c r="J36" s="25">
        <f>[7]t_aea_sf6!I41</f>
        <v>7509.5689770899999</v>
      </c>
      <c r="K36" s="25">
        <f>[7]t_aea_sf6!J41</f>
        <v>7972.189077133</v>
      </c>
      <c r="L36" s="25">
        <f>[7]t_aea_sf6!K41</f>
        <v>7434.0439328250004</v>
      </c>
      <c r="M36" s="25">
        <f>[7]t_aea_sf6!L41</f>
        <v>7417.7580773</v>
      </c>
      <c r="N36" s="25">
        <f>[7]t_aea_sf6!M41</f>
        <v>7315.3113254609998</v>
      </c>
      <c r="O36" s="25">
        <f>[7]t_aea_sf6!N41</f>
        <v>7368.0191186379998</v>
      </c>
      <c r="P36" s="25">
        <f>[7]t_aea_sf6!O41</f>
        <v>7042.7805549539999</v>
      </c>
      <c r="Q36" s="25">
        <f>[7]t_aea_sf6!P41</f>
        <v>7179.448923467</v>
      </c>
    </row>
    <row r="37" spans="1:17" ht="15" customHeight="1" x14ac:dyDescent="0.3">
      <c r="A37" s="6" t="s">
        <v>51</v>
      </c>
      <c r="B37" s="6" t="s">
        <v>52</v>
      </c>
      <c r="C37" s="25">
        <f>[7]t_aea_sf6!B42</f>
        <v>57668.947887207003</v>
      </c>
      <c r="D37" s="25">
        <f>[7]t_aea_sf6!C42</f>
        <v>64256.039105666001</v>
      </c>
      <c r="E37" s="25">
        <f>[7]t_aea_sf6!D42</f>
        <v>70802.689433377993</v>
      </c>
      <c r="F37" s="25">
        <f>[7]t_aea_sf6!E42</f>
        <v>77867.217607794999</v>
      </c>
      <c r="G37" s="25">
        <f>[7]t_aea_sf6!F42</f>
        <v>84030.956168403005</v>
      </c>
      <c r="H37" s="25">
        <f>[7]t_aea_sf6!G42</f>
        <v>86251.036363659005</v>
      </c>
      <c r="I37" s="25">
        <f>[7]t_aea_sf6!H42</f>
        <v>67849.534126932005</v>
      </c>
      <c r="J37" s="25">
        <f>[7]t_aea_sf6!I42</f>
        <v>67969.534342647006</v>
      </c>
      <c r="K37" s="25">
        <f>[7]t_aea_sf6!J42</f>
        <v>67032.441352196998</v>
      </c>
      <c r="L37" s="25">
        <f>[7]t_aea_sf6!K42</f>
        <v>66116.076973624993</v>
      </c>
      <c r="M37" s="25">
        <f>[7]t_aea_sf6!L42</f>
        <v>65175.743418555998</v>
      </c>
      <c r="N37" s="25">
        <f>[7]t_aea_sf6!M42</f>
        <v>64210.847558581998</v>
      </c>
      <c r="O37" s="25">
        <f>[7]t_aea_sf6!N42</f>
        <v>63254.532438483999</v>
      </c>
      <c r="P37" s="25">
        <f>[7]t_aea_sf6!O42</f>
        <v>61275.851909618003</v>
      </c>
      <c r="Q37" s="25">
        <f>[7]t_aea_sf6!P42</f>
        <v>62392.097836063003</v>
      </c>
    </row>
    <row r="38" spans="1:17" ht="15" customHeight="1" x14ac:dyDescent="0.3">
      <c r="A38" s="6" t="s">
        <v>53</v>
      </c>
      <c r="B38" s="6"/>
      <c r="C38" s="25">
        <f>[7]t_aea_sf6!B43</f>
        <v>244.15441470900001</v>
      </c>
      <c r="D38" s="25">
        <f>[7]t_aea_sf6!C43</f>
        <v>232.80635246200001</v>
      </c>
      <c r="E38" s="25">
        <f>[7]t_aea_sf6!D43</f>
        <v>219.47334670699999</v>
      </c>
      <c r="F38" s="25">
        <f>[7]t_aea_sf6!E43</f>
        <v>273.64415530799999</v>
      </c>
      <c r="G38" s="25">
        <f>[7]t_aea_sf6!F43</f>
        <v>203.87736073799999</v>
      </c>
      <c r="H38" s="25">
        <f>[7]t_aea_sf6!G43</f>
        <v>157.91101336400001</v>
      </c>
      <c r="I38" s="25">
        <f>[7]t_aea_sf6!H43</f>
        <v>175.24522911599999</v>
      </c>
      <c r="J38" s="25">
        <f>[7]t_aea_sf6!I43</f>
        <v>160.74061488000001</v>
      </c>
      <c r="K38" s="25">
        <f>[7]t_aea_sf6!J43</f>
        <v>140.888329551</v>
      </c>
      <c r="L38" s="25">
        <f>[7]t_aea_sf6!K43</f>
        <v>130.27555224400001</v>
      </c>
      <c r="M38" s="25">
        <f>[7]t_aea_sf6!L43</f>
        <v>110.570670776</v>
      </c>
      <c r="N38" s="25">
        <f>[7]t_aea_sf6!M43</f>
        <v>99.451689758000001</v>
      </c>
      <c r="O38" s="25">
        <f>[7]t_aea_sf6!N43</f>
        <v>88.641640002000003</v>
      </c>
      <c r="P38" s="25">
        <f>[7]t_aea_sf6!O43</f>
        <v>77.712601746000004</v>
      </c>
      <c r="Q38" s="25">
        <f>[7]t_aea_sf6!P43</f>
        <v>66.912608970999997</v>
      </c>
    </row>
    <row r="39" spans="1:17" ht="15" customHeight="1" x14ac:dyDescent="0.3">
      <c r="A39" s="6" t="s">
        <v>54</v>
      </c>
      <c r="B39" s="6" t="s">
        <v>55</v>
      </c>
      <c r="C39" s="25">
        <f>[7]t_aea_sf6!B44</f>
        <v>62.130664095</v>
      </c>
      <c r="D39" s="25">
        <f>[7]t_aea_sf6!C44</f>
        <v>59.530360385000002</v>
      </c>
      <c r="E39" s="25">
        <f>[7]t_aea_sf6!D44</f>
        <v>55.643244330000002</v>
      </c>
      <c r="F39" s="25">
        <f>[7]t_aea_sf6!E44</f>
        <v>47.462526275000002</v>
      </c>
      <c r="G39" s="25">
        <f>[7]t_aea_sf6!F44</f>
        <v>44.631808135</v>
      </c>
      <c r="H39" s="25">
        <f>[7]t_aea_sf6!G44</f>
        <v>39.675334182999997</v>
      </c>
      <c r="I39" s="25">
        <f>[7]t_aea_sf6!H44</f>
        <v>37.820887976999998</v>
      </c>
      <c r="J39" s="25">
        <f>[7]t_aea_sf6!I44</f>
        <v>3.8073166999999998E-2</v>
      </c>
      <c r="K39" s="25">
        <f>[7]t_aea_sf6!J44</f>
        <v>3.7146739999999998E-2</v>
      </c>
      <c r="L39" s="25">
        <f>[7]t_aea_sf6!K44</f>
        <v>2.7483964E-2</v>
      </c>
      <c r="M39" s="25">
        <f>[7]t_aea_sf6!L44</f>
        <v>2.5260944E-2</v>
      </c>
      <c r="N39" s="25">
        <f>[7]t_aea_sf6!M44</f>
        <v>2.2697325000000001E-2</v>
      </c>
      <c r="O39" s="25">
        <f>[7]t_aea_sf6!N44</f>
        <v>2.0183030000000001E-2</v>
      </c>
      <c r="P39" s="25">
        <f>[7]t_aea_sf6!O44</f>
        <v>1.7749325E-2</v>
      </c>
      <c r="Q39" s="25">
        <f>[7]t_aea_sf6!P44</f>
        <v>1.5303028E-2</v>
      </c>
    </row>
    <row r="40" spans="1:17" ht="15" customHeight="1" x14ac:dyDescent="0.3">
      <c r="A40" s="6" t="s">
        <v>56</v>
      </c>
      <c r="B40" s="6" t="s">
        <v>148</v>
      </c>
      <c r="C40" s="25">
        <f>[7]t_aea_sf6!B45</f>
        <v>57.281911817000001</v>
      </c>
      <c r="D40" s="25">
        <f>[7]t_aea_sf6!C45</f>
        <v>54.237057321999998</v>
      </c>
      <c r="E40" s="25">
        <f>[7]t_aea_sf6!D45</f>
        <v>51.404390513000003</v>
      </c>
      <c r="F40" s="25">
        <f>[7]t_aea_sf6!E45</f>
        <v>58.655663599</v>
      </c>
      <c r="G40" s="25">
        <f>[7]t_aea_sf6!F45</f>
        <v>52.946144928000002</v>
      </c>
      <c r="H40" s="25">
        <f>[7]t_aea_sf6!G45</f>
        <v>45.343144850999998</v>
      </c>
      <c r="I40" s="25">
        <f>[7]t_aea_sf6!H45</f>
        <v>43.868131980000001</v>
      </c>
      <c r="J40" s="25">
        <f>[7]t_aea_sf6!I45</f>
        <v>52.134154508999998</v>
      </c>
      <c r="K40" s="25">
        <f>[7]t_aea_sf6!J45</f>
        <v>43.133295795999999</v>
      </c>
      <c r="L40" s="25">
        <f>[7]t_aea_sf6!K45</f>
        <v>40.249277489999997</v>
      </c>
      <c r="M40" s="25">
        <f>[7]t_aea_sf6!L45</f>
        <v>34.499452730999998</v>
      </c>
      <c r="N40" s="25">
        <f>[7]t_aea_sf6!M45</f>
        <v>31.035529429</v>
      </c>
      <c r="O40" s="25">
        <f>[7]t_aea_sf6!N45</f>
        <v>27.631758215000001</v>
      </c>
      <c r="P40" s="25">
        <f>[7]t_aea_sf6!O45</f>
        <v>24.192295079000001</v>
      </c>
      <c r="Q40" s="25">
        <f>[7]t_aea_sf6!P45</f>
        <v>20.899440331000001</v>
      </c>
    </row>
    <row r="41" spans="1:17" ht="15" customHeight="1" x14ac:dyDescent="0.3">
      <c r="A41" s="6" t="s">
        <v>57</v>
      </c>
      <c r="B41" s="6" t="s">
        <v>149</v>
      </c>
      <c r="C41" s="25">
        <f>[7]t_aea_sf6!B46</f>
        <v>124.741838796</v>
      </c>
      <c r="D41" s="25">
        <f>[7]t_aea_sf6!C46</f>
        <v>119.038934755</v>
      </c>
      <c r="E41" s="25">
        <f>[7]t_aea_sf6!D46</f>
        <v>112.42571186399999</v>
      </c>
      <c r="F41" s="25">
        <f>[7]t_aea_sf6!E46</f>
        <v>167.52596543300001</v>
      </c>
      <c r="G41" s="25">
        <f>[7]t_aea_sf6!F46</f>
        <v>106.299407675</v>
      </c>
      <c r="H41" s="25">
        <f>[7]t_aea_sf6!G46</f>
        <v>72.892534330999993</v>
      </c>
      <c r="I41" s="25">
        <f>[7]t_aea_sf6!H46</f>
        <v>93.556209159000005</v>
      </c>
      <c r="J41" s="25">
        <f>[7]t_aea_sf6!I46</f>
        <v>108.56838720499999</v>
      </c>
      <c r="K41" s="25">
        <f>[7]t_aea_sf6!J46</f>
        <v>97.717887015000002</v>
      </c>
      <c r="L41" s="25">
        <f>[7]t_aea_sf6!K46</f>
        <v>89.998790790000001</v>
      </c>
      <c r="M41" s="25">
        <f>[7]t_aea_sf6!L46</f>
        <v>76.045957099999995</v>
      </c>
      <c r="N41" s="25">
        <f>[7]t_aea_sf6!M46</f>
        <v>68.393463003999997</v>
      </c>
      <c r="O41" s="25">
        <f>[7]t_aea_sf6!N46</f>
        <v>60.989698756999999</v>
      </c>
      <c r="P41" s="25">
        <f>[7]t_aea_sf6!O46</f>
        <v>53.502557340999999</v>
      </c>
      <c r="Q41" s="25">
        <f>[7]t_aea_sf6!P46</f>
        <v>45.997865611999998</v>
      </c>
    </row>
    <row r="42" spans="1:17" ht="15" customHeight="1" x14ac:dyDescent="0.3">
      <c r="A42" s="6" t="s">
        <v>58</v>
      </c>
      <c r="B42" s="6"/>
      <c r="C42" s="25">
        <f>[7]t_aea_sf6!B47</f>
        <v>150.58160030499999</v>
      </c>
      <c r="D42" s="25">
        <f>[7]t_aea_sf6!C47</f>
        <v>144.277078163</v>
      </c>
      <c r="E42" s="25">
        <f>[7]t_aea_sf6!D47</f>
        <v>136.59549356700001</v>
      </c>
      <c r="F42" s="25">
        <f>[7]t_aea_sf6!E47</f>
        <v>120.419630834</v>
      </c>
      <c r="G42" s="25">
        <f>[7]t_aea_sf6!F47</f>
        <v>146.477549391</v>
      </c>
      <c r="H42" s="25">
        <f>[7]t_aea_sf6!G47</f>
        <v>79.617546802000007</v>
      </c>
      <c r="I42" s="25">
        <f>[7]t_aea_sf6!H47</f>
        <v>89.230583272999993</v>
      </c>
      <c r="J42" s="25">
        <f>[7]t_aea_sf6!I47</f>
        <v>20.410012888000001</v>
      </c>
      <c r="K42" s="25">
        <f>[7]t_aea_sf6!J47</f>
        <v>17.248190689000001</v>
      </c>
      <c r="L42" s="25">
        <f>[7]t_aea_sf6!K47</f>
        <v>21.418425477</v>
      </c>
      <c r="M42" s="25">
        <f>[7]t_aea_sf6!L47</f>
        <v>26.617400279000002</v>
      </c>
      <c r="N42" s="25">
        <f>[7]t_aea_sf6!M47</f>
        <v>23.932184111000002</v>
      </c>
      <c r="O42" s="25">
        <f>[7]t_aea_sf6!N47</f>
        <v>21.302487544000002</v>
      </c>
      <c r="P42" s="25">
        <f>[7]t_aea_sf6!O47</f>
        <v>18.698715683</v>
      </c>
      <c r="Q42" s="25">
        <f>[7]t_aea_sf6!P47</f>
        <v>16.215748638000001</v>
      </c>
    </row>
    <row r="43" spans="1:17" ht="15" customHeight="1" x14ac:dyDescent="0.3">
      <c r="A43" s="6" t="s">
        <v>59</v>
      </c>
      <c r="B43" s="6" t="s">
        <v>60</v>
      </c>
      <c r="C43" s="25">
        <f>[7]t_aea_sf6!B48</f>
        <v>0</v>
      </c>
      <c r="D43" s="25">
        <f>[7]t_aea_sf6!C48</f>
        <v>0</v>
      </c>
      <c r="E43" s="25">
        <f>[7]t_aea_sf6!D48</f>
        <v>0</v>
      </c>
      <c r="F43" s="25">
        <f>[7]t_aea_sf6!E48</f>
        <v>0</v>
      </c>
      <c r="G43" s="25">
        <f>[7]t_aea_sf6!F48</f>
        <v>0</v>
      </c>
      <c r="H43" s="25">
        <f>[7]t_aea_sf6!G48</f>
        <v>0</v>
      </c>
      <c r="I43" s="25">
        <f>[7]t_aea_sf6!H48</f>
        <v>0</v>
      </c>
      <c r="J43" s="25">
        <f>[7]t_aea_sf6!I48</f>
        <v>2.6323121020000002</v>
      </c>
      <c r="K43" s="25">
        <f>[7]t_aea_sf6!J48</f>
        <v>1.7202634349999999</v>
      </c>
      <c r="L43" s="25">
        <f>[7]t_aea_sf6!K48</f>
        <v>1.549408629</v>
      </c>
      <c r="M43" s="25">
        <f>[7]t_aea_sf6!L48</f>
        <v>1.3386690320000001</v>
      </c>
      <c r="N43" s="25">
        <f>[7]t_aea_sf6!M48</f>
        <v>1.202419744</v>
      </c>
      <c r="O43" s="25">
        <f>[7]t_aea_sf6!N48</f>
        <v>1.07718154</v>
      </c>
      <c r="P43" s="25">
        <f>[7]t_aea_sf6!O48</f>
        <v>0.94658258799999995</v>
      </c>
      <c r="Q43" s="25">
        <f>[7]t_aea_sf6!P48</f>
        <v>0.82090592200000001</v>
      </c>
    </row>
    <row r="44" spans="1:17" ht="15" customHeight="1" x14ac:dyDescent="0.3">
      <c r="A44" s="6" t="s">
        <v>61</v>
      </c>
      <c r="B44" s="6" t="s">
        <v>62</v>
      </c>
      <c r="C44" s="25">
        <f>[7]t_aea_sf6!B49</f>
        <v>0</v>
      </c>
      <c r="D44" s="25">
        <f>[7]t_aea_sf6!C49</f>
        <v>0</v>
      </c>
      <c r="E44" s="25">
        <f>[7]t_aea_sf6!D49</f>
        <v>0</v>
      </c>
      <c r="F44" s="25">
        <f>[7]t_aea_sf6!E49</f>
        <v>0</v>
      </c>
      <c r="G44" s="25">
        <f>[7]t_aea_sf6!F49</f>
        <v>0</v>
      </c>
      <c r="H44" s="25">
        <f>[7]t_aea_sf6!G49</f>
        <v>0</v>
      </c>
      <c r="I44" s="25">
        <f>[7]t_aea_sf6!H49</f>
        <v>0</v>
      </c>
      <c r="J44" s="25">
        <f>[7]t_aea_sf6!I49</f>
        <v>0.404841177</v>
      </c>
      <c r="K44" s="25">
        <f>[7]t_aea_sf6!J49</f>
        <v>0.421743969</v>
      </c>
      <c r="L44" s="25">
        <f>[7]t_aea_sf6!K49</f>
        <v>0.33984002800000002</v>
      </c>
      <c r="M44" s="25">
        <f>[7]t_aea_sf6!L49</f>
        <v>8.1794352670000006</v>
      </c>
      <c r="N44" s="25">
        <f>[7]t_aea_sf6!M49</f>
        <v>7.3278432430000002</v>
      </c>
      <c r="O44" s="25">
        <f>[7]t_aea_sf6!N49</f>
        <v>6.471294758</v>
      </c>
      <c r="P44" s="25">
        <f>[7]t_aea_sf6!O49</f>
        <v>5.6969624330000004</v>
      </c>
      <c r="Q44" s="25">
        <f>[7]t_aea_sf6!P49</f>
        <v>4.9476380070000001</v>
      </c>
    </row>
    <row r="45" spans="1:17" ht="15" customHeight="1" x14ac:dyDescent="0.3">
      <c r="A45" s="6" t="s">
        <v>63</v>
      </c>
      <c r="B45" s="6" t="s">
        <v>64</v>
      </c>
      <c r="C45" s="25">
        <f>[7]t_aea_sf6!B50</f>
        <v>0.464137719</v>
      </c>
      <c r="D45" s="25">
        <f>[7]t_aea_sf6!C50</f>
        <v>0.44734144199999998</v>
      </c>
      <c r="E45" s="25">
        <f>[7]t_aea_sf6!D50</f>
        <v>0.42031976500000001</v>
      </c>
      <c r="F45" s="25">
        <f>[7]t_aea_sf6!E50</f>
        <v>0.36156379199999999</v>
      </c>
      <c r="G45" s="25">
        <f>[7]t_aea_sf6!F50</f>
        <v>0.31099340800000003</v>
      </c>
      <c r="H45" s="25">
        <f>[7]t_aea_sf6!G50</f>
        <v>0.30279199200000001</v>
      </c>
      <c r="I45" s="25">
        <f>[7]t_aea_sf6!H50</f>
        <v>0.30569310500000002</v>
      </c>
      <c r="J45" s="25">
        <f>[7]t_aea_sf6!I50</f>
        <v>0</v>
      </c>
      <c r="K45" s="25">
        <f>[7]t_aea_sf6!J50</f>
        <v>0</v>
      </c>
      <c r="L45" s="25">
        <f>[7]t_aea_sf6!K50</f>
        <v>0</v>
      </c>
      <c r="M45" s="25">
        <f>[7]t_aea_sf6!L50</f>
        <v>0</v>
      </c>
      <c r="N45" s="25">
        <f>[7]t_aea_sf6!M50</f>
        <v>0</v>
      </c>
      <c r="O45" s="25">
        <f>[7]t_aea_sf6!N50</f>
        <v>0</v>
      </c>
      <c r="P45" s="25">
        <f>[7]t_aea_sf6!O50</f>
        <v>0</v>
      </c>
      <c r="Q45" s="25">
        <f>[7]t_aea_sf6!P50</f>
        <v>0</v>
      </c>
    </row>
    <row r="46" spans="1:17" ht="15" customHeight="1" x14ac:dyDescent="0.3">
      <c r="A46" s="6" t="s">
        <v>65</v>
      </c>
      <c r="B46" s="6" t="s">
        <v>66</v>
      </c>
      <c r="C46" s="25">
        <f>[7]t_aea_sf6!B51</f>
        <v>148.55190553200001</v>
      </c>
      <c r="D46" s="25">
        <f>[7]t_aea_sf6!C51</f>
        <v>142.342426351</v>
      </c>
      <c r="E46" s="25">
        <f>[7]t_aea_sf6!D51</f>
        <v>134.771140312</v>
      </c>
      <c r="F46" s="25">
        <f>[7]t_aea_sf6!E51</f>
        <v>118.52106159100001</v>
      </c>
      <c r="G46" s="25">
        <f>[7]t_aea_sf6!F51</f>
        <v>145.051341912</v>
      </c>
      <c r="H46" s="25">
        <f>[7]t_aea_sf6!G51</f>
        <v>78.174282417000001</v>
      </c>
      <c r="I46" s="25">
        <f>[7]t_aea_sf6!H51</f>
        <v>87.952074775</v>
      </c>
      <c r="J46" s="25">
        <f>[7]t_aea_sf6!I51</f>
        <v>17.294298959999999</v>
      </c>
      <c r="K46" s="25">
        <f>[7]t_aea_sf6!J51</f>
        <v>15.041413173</v>
      </c>
      <c r="L46" s="25">
        <f>[7]t_aea_sf6!K51</f>
        <v>19.460310894999999</v>
      </c>
      <c r="M46" s="25">
        <f>[7]t_aea_sf6!L51</f>
        <v>17.050443258000001</v>
      </c>
      <c r="N46" s="25">
        <f>[7]t_aea_sf6!M51</f>
        <v>15.357981403</v>
      </c>
      <c r="O46" s="25">
        <f>[7]t_aea_sf6!N51</f>
        <v>13.714741345</v>
      </c>
      <c r="P46" s="25">
        <f>[7]t_aea_sf6!O51</f>
        <v>12.020579573999999</v>
      </c>
      <c r="Q46" s="25">
        <f>[7]t_aea_sf6!P51</f>
        <v>10.417218053999999</v>
      </c>
    </row>
    <row r="47" spans="1:17" ht="15" customHeight="1" x14ac:dyDescent="0.3">
      <c r="A47" s="6" t="s">
        <v>67</v>
      </c>
      <c r="B47" s="6" t="s">
        <v>68</v>
      </c>
      <c r="C47" s="25">
        <f>[7]t_aea_sf6!B52</f>
        <v>1.565557053</v>
      </c>
      <c r="D47" s="25">
        <f>[7]t_aea_sf6!C52</f>
        <v>1.4873103700000001</v>
      </c>
      <c r="E47" s="25">
        <f>[7]t_aea_sf6!D52</f>
        <v>1.4040334910000001</v>
      </c>
      <c r="F47" s="25">
        <f>[7]t_aea_sf6!E52</f>
        <v>1.537005451</v>
      </c>
      <c r="G47" s="25">
        <f>[7]t_aea_sf6!F52</f>
        <v>1.115214071</v>
      </c>
      <c r="H47" s="25">
        <f>[7]t_aea_sf6!G52</f>
        <v>1.140472393</v>
      </c>
      <c r="I47" s="25">
        <f>[7]t_aea_sf6!H52</f>
        <v>0.97281539299999997</v>
      </c>
      <c r="J47" s="25">
        <f>[7]t_aea_sf6!I52</f>
        <v>7.8560648999999996E-2</v>
      </c>
      <c r="K47" s="25">
        <f>[7]t_aea_sf6!J52</f>
        <v>6.4770113000000004E-2</v>
      </c>
      <c r="L47" s="25">
        <f>[7]t_aea_sf6!K52</f>
        <v>6.8865924999999995E-2</v>
      </c>
      <c r="M47" s="25">
        <f>[7]t_aea_sf6!L52</f>
        <v>4.8852722000000001E-2</v>
      </c>
      <c r="N47" s="25">
        <f>[7]t_aea_sf6!M52</f>
        <v>4.3939721000000001E-2</v>
      </c>
      <c r="O47" s="25">
        <f>[7]t_aea_sf6!N52</f>
        <v>3.9269901000000003E-2</v>
      </c>
      <c r="P47" s="25">
        <f>[7]t_aea_sf6!O52</f>
        <v>3.4591088999999998E-2</v>
      </c>
      <c r="Q47" s="25">
        <f>[7]t_aea_sf6!P52</f>
        <v>2.9986655000000001E-2</v>
      </c>
    </row>
    <row r="48" spans="1:17" ht="15" customHeight="1" x14ac:dyDescent="0.3">
      <c r="A48" s="6" t="s">
        <v>69</v>
      </c>
      <c r="B48" s="6" t="s">
        <v>70</v>
      </c>
      <c r="C48" s="25">
        <f>[7]t_aea_sf6!B53</f>
        <v>0</v>
      </c>
      <c r="D48" s="25">
        <f>[7]t_aea_sf6!C53</f>
        <v>0</v>
      </c>
      <c r="E48" s="25">
        <f>[7]t_aea_sf6!D53</f>
        <v>0</v>
      </c>
      <c r="F48" s="25">
        <f>[7]t_aea_sf6!E53</f>
        <v>0</v>
      </c>
      <c r="G48" s="25">
        <f>[7]t_aea_sf6!F53</f>
        <v>0</v>
      </c>
      <c r="H48" s="25">
        <f>[7]t_aea_sf6!G53</f>
        <v>0</v>
      </c>
      <c r="I48" s="25">
        <f>[7]t_aea_sf6!H53</f>
        <v>13.727912649</v>
      </c>
      <c r="J48" s="25">
        <f>[7]t_aea_sf6!I53</f>
        <v>0.91730779900000003</v>
      </c>
      <c r="K48" s="25">
        <f>[7]t_aea_sf6!J53</f>
        <v>0.77691403800000003</v>
      </c>
      <c r="L48" s="25">
        <f>[7]t_aea_sf6!K53</f>
        <v>0.78317351599999996</v>
      </c>
      <c r="M48" s="25">
        <f>[7]t_aea_sf6!L53</f>
        <v>0.74729091299999995</v>
      </c>
      <c r="N48" s="25">
        <f>[7]t_aea_sf6!M53</f>
        <v>0.67390047099999995</v>
      </c>
      <c r="O48" s="25">
        <f>[7]t_aea_sf6!N53</f>
        <v>0.60797361900000002</v>
      </c>
      <c r="P48" s="25">
        <f>[7]t_aea_sf6!O53</f>
        <v>0.53284438700000003</v>
      </c>
      <c r="Q48" s="25">
        <f>[7]t_aea_sf6!P53</f>
        <v>0.45975074700000002</v>
      </c>
    </row>
    <row r="49" spans="1:17" ht="15" customHeight="1" x14ac:dyDescent="0.3">
      <c r="A49" s="6" t="s">
        <v>71</v>
      </c>
      <c r="B49" s="6"/>
      <c r="C49" s="25">
        <f>[7]t_aea_sf6!B54</f>
        <v>11.807337584000001</v>
      </c>
      <c r="D49" s="25">
        <f>[7]t_aea_sf6!C54</f>
        <v>11.35566994</v>
      </c>
      <c r="E49" s="25">
        <f>[7]t_aea_sf6!D54</f>
        <v>10.806591986000001</v>
      </c>
      <c r="F49" s="25">
        <f>[7]t_aea_sf6!E54</f>
        <v>10.636154474</v>
      </c>
      <c r="G49" s="25">
        <f>[7]t_aea_sf6!F54</f>
        <v>9.3926469489999995</v>
      </c>
      <c r="H49" s="25">
        <f>[7]t_aea_sf6!G54</f>
        <v>41.771223063999997</v>
      </c>
      <c r="I49" s="25">
        <f>[7]t_aea_sf6!H54</f>
        <v>16.187989556000002</v>
      </c>
      <c r="J49" s="25">
        <f>[7]t_aea_sf6!I54</f>
        <v>9.9141583489999991</v>
      </c>
      <c r="K49" s="25">
        <f>[7]t_aea_sf6!J54</f>
        <v>9.0617744649999992</v>
      </c>
      <c r="L49" s="25">
        <f>[7]t_aea_sf6!K54</f>
        <v>9.082040031</v>
      </c>
      <c r="M49" s="25">
        <f>[7]t_aea_sf6!L54</f>
        <v>8.8442701629999991</v>
      </c>
      <c r="N49" s="25">
        <f>[7]t_aea_sf6!M54</f>
        <v>7.9746383109999996</v>
      </c>
      <c r="O49" s="25">
        <f>[7]t_aea_sf6!N54</f>
        <v>7.1396851840000002</v>
      </c>
      <c r="P49" s="25">
        <f>[7]t_aea_sf6!O54</f>
        <v>6.2636022630000001</v>
      </c>
      <c r="Q49" s="25">
        <f>[7]t_aea_sf6!P54</f>
        <v>5.4598130940000003</v>
      </c>
    </row>
    <row r="50" spans="1:17" ht="15" customHeight="1" x14ac:dyDescent="0.3">
      <c r="A50" s="7" t="s">
        <v>72</v>
      </c>
      <c r="B50" s="6"/>
      <c r="C50" s="25">
        <f>[7]t_aea_sf6!B55</f>
        <v>0</v>
      </c>
      <c r="D50" s="25">
        <f>[7]t_aea_sf6!C55</f>
        <v>0</v>
      </c>
      <c r="E50" s="25">
        <f>[7]t_aea_sf6!D55</f>
        <v>0</v>
      </c>
      <c r="F50" s="25">
        <f>[7]t_aea_sf6!E55</f>
        <v>0</v>
      </c>
      <c r="G50" s="25">
        <f>[7]t_aea_sf6!F55</f>
        <v>0</v>
      </c>
      <c r="H50" s="25">
        <f>[7]t_aea_sf6!G55</f>
        <v>0</v>
      </c>
      <c r="I50" s="25">
        <f>[7]t_aea_sf6!H55</f>
        <v>0</v>
      </c>
      <c r="J50" s="25">
        <f>[7]t_aea_sf6!I55</f>
        <v>3.5511978E-2</v>
      </c>
      <c r="K50" s="25">
        <f>[7]t_aea_sf6!J55</f>
        <v>1.6142674999999999E-2</v>
      </c>
      <c r="L50" s="25">
        <f>[7]t_aea_sf6!K55</f>
        <v>2.0971729000000001E-2</v>
      </c>
      <c r="M50" s="25">
        <f>[7]t_aea_sf6!L55</f>
        <v>2.4408442999999998E-2</v>
      </c>
      <c r="N50" s="25">
        <f>[7]t_aea_sf6!M55</f>
        <v>2.1994043000000001E-2</v>
      </c>
      <c r="O50" s="25">
        <f>[7]t_aea_sf6!N55</f>
        <v>1.9620201E-2</v>
      </c>
      <c r="P50" s="25">
        <f>[7]t_aea_sf6!O55</f>
        <v>1.7299576000000001E-2</v>
      </c>
      <c r="Q50" s="25">
        <f>[7]t_aea_sf6!P55</f>
        <v>1.5158895E-2</v>
      </c>
    </row>
    <row r="51" spans="1:17" ht="15" customHeight="1" x14ac:dyDescent="0.3">
      <c r="A51" s="6" t="s">
        <v>73</v>
      </c>
      <c r="B51" s="6" t="s">
        <v>74</v>
      </c>
      <c r="C51" s="25">
        <f>[7]t_aea_sf6!B56</f>
        <v>0</v>
      </c>
      <c r="D51" s="25">
        <f>[7]t_aea_sf6!C56</f>
        <v>0</v>
      </c>
      <c r="E51" s="25">
        <f>[7]t_aea_sf6!D56</f>
        <v>0</v>
      </c>
      <c r="F51" s="25">
        <f>[7]t_aea_sf6!E56</f>
        <v>0</v>
      </c>
      <c r="G51" s="25">
        <f>[7]t_aea_sf6!F56</f>
        <v>0</v>
      </c>
      <c r="H51" s="25">
        <f>[7]t_aea_sf6!G56</f>
        <v>0</v>
      </c>
      <c r="I51" s="25">
        <f>[7]t_aea_sf6!H56</f>
        <v>0</v>
      </c>
      <c r="J51" s="25">
        <f>[7]t_aea_sf6!I56</f>
        <v>3.5511978E-2</v>
      </c>
      <c r="K51" s="25">
        <f>[7]t_aea_sf6!J56</f>
        <v>1.6142674999999999E-2</v>
      </c>
      <c r="L51" s="25">
        <f>[7]t_aea_sf6!K56</f>
        <v>2.0971729000000001E-2</v>
      </c>
      <c r="M51" s="25">
        <f>[7]t_aea_sf6!L56</f>
        <v>2.4408442999999998E-2</v>
      </c>
      <c r="N51" s="25">
        <f>[7]t_aea_sf6!M56</f>
        <v>2.1994043000000001E-2</v>
      </c>
      <c r="O51" s="25">
        <f>[7]t_aea_sf6!N56</f>
        <v>1.9620201E-2</v>
      </c>
      <c r="P51" s="25">
        <f>[7]t_aea_sf6!O56</f>
        <v>1.7299576000000001E-2</v>
      </c>
      <c r="Q51" s="25">
        <f>[7]t_aea_sf6!P56</f>
        <v>1.5158895E-2</v>
      </c>
    </row>
    <row r="52" spans="1:17" ht="15" customHeight="1" x14ac:dyDescent="0.3">
      <c r="A52" s="6" t="s">
        <v>75</v>
      </c>
      <c r="B52" s="6" t="s">
        <v>76</v>
      </c>
      <c r="C52" s="25">
        <f>[7]t_aea_sf6!B57</f>
        <v>0</v>
      </c>
      <c r="D52" s="25">
        <f>[7]t_aea_sf6!C57</f>
        <v>0</v>
      </c>
      <c r="E52" s="25">
        <f>[7]t_aea_sf6!D57</f>
        <v>0</v>
      </c>
      <c r="F52" s="25">
        <f>[7]t_aea_sf6!E57</f>
        <v>0</v>
      </c>
      <c r="G52" s="25">
        <f>[7]t_aea_sf6!F57</f>
        <v>0</v>
      </c>
      <c r="H52" s="25">
        <f>[7]t_aea_sf6!G57</f>
        <v>0</v>
      </c>
      <c r="I52" s="25">
        <f>[7]t_aea_sf6!H57</f>
        <v>0</v>
      </c>
      <c r="J52" s="25">
        <f>[7]t_aea_sf6!I57</f>
        <v>0</v>
      </c>
      <c r="K52" s="25">
        <f>[7]t_aea_sf6!J57</f>
        <v>0</v>
      </c>
      <c r="L52" s="25">
        <f>[7]t_aea_sf6!K57</f>
        <v>0</v>
      </c>
      <c r="M52" s="25">
        <f>[7]t_aea_sf6!L57</f>
        <v>0</v>
      </c>
      <c r="N52" s="25">
        <f>[7]t_aea_sf6!M57</f>
        <v>0</v>
      </c>
      <c r="O52" s="25">
        <f>[7]t_aea_sf6!N57</f>
        <v>0</v>
      </c>
      <c r="P52" s="25">
        <f>[7]t_aea_sf6!O57</f>
        <v>0</v>
      </c>
      <c r="Q52" s="25">
        <f>[7]t_aea_sf6!P57</f>
        <v>0</v>
      </c>
    </row>
    <row r="53" spans="1:17" ht="15" customHeight="1" x14ac:dyDescent="0.3">
      <c r="A53" s="7" t="s">
        <v>77</v>
      </c>
      <c r="B53" s="6" t="s">
        <v>78</v>
      </c>
      <c r="C53" s="25">
        <f>[7]t_aea_sf6!B58</f>
        <v>0</v>
      </c>
      <c r="D53" s="25">
        <f>[7]t_aea_sf6!C58</f>
        <v>0</v>
      </c>
      <c r="E53" s="25">
        <f>[7]t_aea_sf6!D58</f>
        <v>0</v>
      </c>
      <c r="F53" s="25">
        <f>[7]t_aea_sf6!E58</f>
        <v>0</v>
      </c>
      <c r="G53" s="25">
        <f>[7]t_aea_sf6!F58</f>
        <v>0</v>
      </c>
      <c r="H53" s="25">
        <f>[7]t_aea_sf6!G58</f>
        <v>0</v>
      </c>
      <c r="I53" s="25">
        <f>[7]t_aea_sf6!H58</f>
        <v>0</v>
      </c>
      <c r="J53" s="25">
        <f>[7]t_aea_sf6!I58</f>
        <v>0.15525672099999999</v>
      </c>
      <c r="K53" s="25">
        <f>[7]t_aea_sf6!J58</f>
        <v>0.14618398499999999</v>
      </c>
      <c r="L53" s="25">
        <f>[7]t_aea_sf6!K58</f>
        <v>0.13457587400000001</v>
      </c>
      <c r="M53" s="25">
        <f>[7]t_aea_sf6!L58</f>
        <v>0.119303599</v>
      </c>
      <c r="N53" s="25">
        <f>[7]t_aea_sf6!M58</f>
        <v>0.108477028</v>
      </c>
      <c r="O53" s="25">
        <f>[7]t_aea_sf6!N58</f>
        <v>9.8164744999999998E-2</v>
      </c>
      <c r="P53" s="25">
        <f>[7]t_aea_sf6!O58</f>
        <v>8.6437449E-2</v>
      </c>
      <c r="Q53" s="25">
        <f>[7]t_aea_sf6!P58</f>
        <v>7.5601120999999993E-2</v>
      </c>
    </row>
    <row r="54" spans="1:17" ht="15" customHeight="1" x14ac:dyDescent="0.3">
      <c r="A54" s="7" t="s">
        <v>79</v>
      </c>
      <c r="B54" s="6" t="s">
        <v>150</v>
      </c>
      <c r="C54" s="25">
        <f>[7]t_aea_sf6!B59</f>
        <v>11.807337584000001</v>
      </c>
      <c r="D54" s="25">
        <f>[7]t_aea_sf6!C59</f>
        <v>11.35566994</v>
      </c>
      <c r="E54" s="25">
        <f>[7]t_aea_sf6!D59</f>
        <v>10.806591986000001</v>
      </c>
      <c r="F54" s="25">
        <f>[7]t_aea_sf6!E59</f>
        <v>10.636154474</v>
      </c>
      <c r="G54" s="25">
        <f>[7]t_aea_sf6!F59</f>
        <v>9.3926469489999995</v>
      </c>
      <c r="H54" s="25">
        <f>[7]t_aea_sf6!G59</f>
        <v>41.771223063999997</v>
      </c>
      <c r="I54" s="25">
        <f>[7]t_aea_sf6!H59</f>
        <v>16.187989556000002</v>
      </c>
      <c r="J54" s="25">
        <f>[7]t_aea_sf6!I59</f>
        <v>9.7233896509999997</v>
      </c>
      <c r="K54" s="25">
        <f>[7]t_aea_sf6!J59</f>
        <v>8.8994478049999994</v>
      </c>
      <c r="L54" s="25">
        <f>[7]t_aea_sf6!K59</f>
        <v>8.9264924279999995</v>
      </c>
      <c r="M54" s="25">
        <f>[7]t_aea_sf6!L59</f>
        <v>8.7005581200000002</v>
      </c>
      <c r="N54" s="25">
        <f>[7]t_aea_sf6!M59</f>
        <v>7.84416724</v>
      </c>
      <c r="O54" s="25">
        <f>[7]t_aea_sf6!N59</f>
        <v>7.0219002379999997</v>
      </c>
      <c r="P54" s="25">
        <f>[7]t_aea_sf6!O59</f>
        <v>6.159865237</v>
      </c>
      <c r="Q54" s="25">
        <f>[7]t_aea_sf6!P59</f>
        <v>5.3690530780000003</v>
      </c>
    </row>
    <row r="55" spans="1:17" ht="15" customHeight="1" x14ac:dyDescent="0.3">
      <c r="A55" s="6" t="s">
        <v>80</v>
      </c>
      <c r="B55" s="6"/>
      <c r="C55" s="25">
        <f>[7]t_aea_sf6!B60</f>
        <v>0</v>
      </c>
      <c r="D55" s="25">
        <f>[7]t_aea_sf6!C60</f>
        <v>0</v>
      </c>
      <c r="E55" s="25">
        <f>[7]t_aea_sf6!D60</f>
        <v>0</v>
      </c>
      <c r="F55" s="25">
        <f>[7]t_aea_sf6!E60</f>
        <v>31.309833061999999</v>
      </c>
      <c r="G55" s="25">
        <f>[7]t_aea_sf6!F60</f>
        <v>0</v>
      </c>
      <c r="H55" s="25">
        <f>[7]t_aea_sf6!G60</f>
        <v>14.413161414999999</v>
      </c>
      <c r="I55" s="25">
        <f>[7]t_aea_sf6!H60</f>
        <v>15.647368968</v>
      </c>
      <c r="J55" s="25">
        <f>[7]t_aea_sf6!I60</f>
        <v>0.113921526</v>
      </c>
      <c r="K55" s="25">
        <f>[7]t_aea_sf6!J60</f>
        <v>0.12193920799999999</v>
      </c>
      <c r="L55" s="25">
        <f>[7]t_aea_sf6!K60</f>
        <v>0.14853625500000001</v>
      </c>
      <c r="M55" s="25">
        <f>[7]t_aea_sf6!L60</f>
        <v>9.0970576999999997E-2</v>
      </c>
      <c r="N55" s="25">
        <f>[7]t_aea_sf6!M60</f>
        <v>8.2351384E-2</v>
      </c>
      <c r="O55" s="25">
        <f>[7]t_aea_sf6!N60</f>
        <v>7.5084598000000002E-2</v>
      </c>
      <c r="P55" s="25">
        <f>[7]t_aea_sf6!O60</f>
        <v>6.6082231000000005E-2</v>
      </c>
      <c r="Q55" s="25">
        <f>[7]t_aea_sf6!P60</f>
        <v>5.8070020999999999E-2</v>
      </c>
    </row>
    <row r="56" spans="1:17" ht="15" customHeight="1" x14ac:dyDescent="0.3">
      <c r="A56" s="6" t="s">
        <v>81</v>
      </c>
      <c r="B56" s="6" t="s">
        <v>151</v>
      </c>
      <c r="C56" s="25">
        <f>[7]t_aea_sf6!B61</f>
        <v>0</v>
      </c>
      <c r="D56" s="25">
        <f>[7]t_aea_sf6!C61</f>
        <v>0</v>
      </c>
      <c r="E56" s="25">
        <f>[7]t_aea_sf6!D61</f>
        <v>0</v>
      </c>
      <c r="F56" s="25">
        <f>[7]t_aea_sf6!E61</f>
        <v>31.309833061999999</v>
      </c>
      <c r="G56" s="25">
        <f>[7]t_aea_sf6!F61</f>
        <v>0</v>
      </c>
      <c r="H56" s="25">
        <f>[7]t_aea_sf6!G61</f>
        <v>14.413161414999999</v>
      </c>
      <c r="I56" s="25">
        <f>[7]t_aea_sf6!H61</f>
        <v>15.647368968</v>
      </c>
      <c r="J56" s="25">
        <f>[7]t_aea_sf6!I61</f>
        <v>0.108370992</v>
      </c>
      <c r="K56" s="25">
        <f>[7]t_aea_sf6!J61</f>
        <v>0.114595184</v>
      </c>
      <c r="L56" s="25">
        <f>[7]t_aea_sf6!K61</f>
        <v>0.14140981799999999</v>
      </c>
      <c r="M56" s="25">
        <f>[7]t_aea_sf6!L61</f>
        <v>8.9744166E-2</v>
      </c>
      <c r="N56" s="25">
        <f>[7]t_aea_sf6!M61</f>
        <v>8.1246829000000007E-2</v>
      </c>
      <c r="O56" s="25">
        <f>[7]t_aea_sf6!N61</f>
        <v>7.4093086000000002E-2</v>
      </c>
      <c r="P56" s="25">
        <f>[7]t_aea_sf6!O61</f>
        <v>6.5212928000000003E-2</v>
      </c>
      <c r="Q56" s="25">
        <f>[7]t_aea_sf6!P61</f>
        <v>5.7312746999999997E-2</v>
      </c>
    </row>
    <row r="57" spans="1:17" ht="15" customHeight="1" x14ac:dyDescent="0.3">
      <c r="A57" s="6" t="s">
        <v>82</v>
      </c>
      <c r="B57" s="6" t="s">
        <v>152</v>
      </c>
      <c r="C57" s="25">
        <f>[7]t_aea_sf6!B62</f>
        <v>0</v>
      </c>
      <c r="D57" s="25">
        <f>[7]t_aea_sf6!C62</f>
        <v>0</v>
      </c>
      <c r="E57" s="25">
        <f>[7]t_aea_sf6!D62</f>
        <v>0</v>
      </c>
      <c r="F57" s="25">
        <f>[7]t_aea_sf6!E62</f>
        <v>0</v>
      </c>
      <c r="G57" s="25">
        <f>[7]t_aea_sf6!F62</f>
        <v>0</v>
      </c>
      <c r="H57" s="25">
        <f>[7]t_aea_sf6!G62</f>
        <v>0</v>
      </c>
      <c r="I57" s="25">
        <f>[7]t_aea_sf6!H62</f>
        <v>0</v>
      </c>
      <c r="J57" s="25">
        <f>[7]t_aea_sf6!I62</f>
        <v>0</v>
      </c>
      <c r="K57" s="25">
        <f>[7]t_aea_sf6!J62</f>
        <v>0</v>
      </c>
      <c r="L57" s="25">
        <f>[7]t_aea_sf6!K62</f>
        <v>0</v>
      </c>
      <c r="M57" s="25">
        <f>[7]t_aea_sf6!L62</f>
        <v>0</v>
      </c>
      <c r="N57" s="25">
        <f>[7]t_aea_sf6!M62</f>
        <v>0</v>
      </c>
      <c r="O57" s="25">
        <f>[7]t_aea_sf6!N62</f>
        <v>0</v>
      </c>
      <c r="P57" s="25">
        <f>[7]t_aea_sf6!O62</f>
        <v>0</v>
      </c>
      <c r="Q57" s="25">
        <f>[7]t_aea_sf6!P62</f>
        <v>0</v>
      </c>
    </row>
    <row r="58" spans="1:17" ht="15" customHeight="1" x14ac:dyDescent="0.3">
      <c r="A58" s="6" t="s">
        <v>83</v>
      </c>
      <c r="B58" s="6" t="s">
        <v>84</v>
      </c>
      <c r="C58" s="25">
        <f>[7]t_aea_sf6!B63</f>
        <v>0</v>
      </c>
      <c r="D58" s="25">
        <f>[7]t_aea_sf6!C63</f>
        <v>0</v>
      </c>
      <c r="E58" s="25">
        <f>[7]t_aea_sf6!D63</f>
        <v>0</v>
      </c>
      <c r="F58" s="25">
        <f>[7]t_aea_sf6!E63</f>
        <v>0</v>
      </c>
      <c r="G58" s="25">
        <f>[7]t_aea_sf6!F63</f>
        <v>0</v>
      </c>
      <c r="H58" s="25">
        <f>[7]t_aea_sf6!G63</f>
        <v>0</v>
      </c>
      <c r="I58" s="25">
        <f>[7]t_aea_sf6!H63</f>
        <v>0</v>
      </c>
      <c r="J58" s="25">
        <f>[7]t_aea_sf6!I63</f>
        <v>5.5505340000000002E-3</v>
      </c>
      <c r="K58" s="25">
        <f>[7]t_aea_sf6!J63</f>
        <v>7.3440240000000002E-3</v>
      </c>
      <c r="L58" s="25">
        <f>[7]t_aea_sf6!K63</f>
        <v>7.1264379999999997E-3</v>
      </c>
      <c r="M58" s="25">
        <f>[7]t_aea_sf6!L63</f>
        <v>1.22641E-3</v>
      </c>
      <c r="N58" s="25">
        <f>[7]t_aea_sf6!M63</f>
        <v>1.1045549999999999E-3</v>
      </c>
      <c r="O58" s="25">
        <f>[7]t_aea_sf6!N63</f>
        <v>9.9151199999999995E-4</v>
      </c>
      <c r="P58" s="25">
        <f>[7]t_aea_sf6!O63</f>
        <v>8.6930299999999998E-4</v>
      </c>
      <c r="Q58" s="25">
        <f>[7]t_aea_sf6!P63</f>
        <v>7.5727399999999995E-4</v>
      </c>
    </row>
    <row r="59" spans="1:17" ht="15" customHeight="1" x14ac:dyDescent="0.3">
      <c r="A59" s="6" t="s">
        <v>85</v>
      </c>
      <c r="B59" s="6" t="s">
        <v>86</v>
      </c>
      <c r="C59" s="25">
        <f>[7]t_aea_sf6!B64</f>
        <v>8854.8071937069999</v>
      </c>
      <c r="D59" s="25">
        <f>[7]t_aea_sf6!C64</f>
        <v>8442.9155894640007</v>
      </c>
      <c r="E59" s="25">
        <f>[7]t_aea_sf6!D64</f>
        <v>8001.7586465900004</v>
      </c>
      <c r="F59" s="25">
        <f>[7]t_aea_sf6!E64</f>
        <v>6792.761079074</v>
      </c>
      <c r="G59" s="25">
        <f>[7]t_aea_sf6!F64</f>
        <v>6665.3048783459999</v>
      </c>
      <c r="H59" s="25">
        <f>[7]t_aea_sf6!G64</f>
        <v>6198.0179642189996</v>
      </c>
      <c r="I59" s="25">
        <f>[7]t_aea_sf6!H64</f>
        <v>5507.3283671059999</v>
      </c>
      <c r="J59" s="25">
        <f>[7]t_aea_sf6!I64</f>
        <v>4369.9257515700001</v>
      </c>
      <c r="K59" s="25">
        <f>[7]t_aea_sf6!J64</f>
        <v>3948.6104572869999</v>
      </c>
      <c r="L59" s="25">
        <f>[7]t_aea_sf6!K64</f>
        <v>3578.5253869640001</v>
      </c>
      <c r="M59" s="25">
        <f>[7]t_aea_sf6!L64</f>
        <v>3219.5302421599999</v>
      </c>
      <c r="N59" s="25">
        <f>[7]t_aea_sf6!M64</f>
        <v>2895.3194415789999</v>
      </c>
      <c r="O59" s="25">
        <f>[7]t_aea_sf6!N64</f>
        <v>2584.9642857869999</v>
      </c>
      <c r="P59" s="25">
        <f>[7]t_aea_sf6!O64</f>
        <v>2267.561777504</v>
      </c>
      <c r="Q59" s="25">
        <f>[7]t_aea_sf6!P64</f>
        <v>1964.874911071</v>
      </c>
    </row>
    <row r="60" spans="1:17" ht="15" customHeight="1" x14ac:dyDescent="0.3">
      <c r="A60" s="6" t="s">
        <v>87</v>
      </c>
      <c r="B60" s="6" t="s">
        <v>214</v>
      </c>
      <c r="C60" s="26">
        <f>[7]t_aea_sf6!B65</f>
        <v>0</v>
      </c>
      <c r="D60" s="26">
        <f>[7]t_aea_sf6!C65</f>
        <v>0</v>
      </c>
      <c r="E60" s="26">
        <f>[7]t_aea_sf6!D65</f>
        <v>0</v>
      </c>
      <c r="F60" s="26">
        <f>[7]t_aea_sf6!E65</f>
        <v>0</v>
      </c>
      <c r="G60" s="26">
        <f>[7]t_aea_sf6!F65</f>
        <v>0</v>
      </c>
      <c r="H60" s="26">
        <f>[7]t_aea_sf6!G65</f>
        <v>0</v>
      </c>
      <c r="I60" s="26">
        <f>[7]t_aea_sf6!H65</f>
        <v>0</v>
      </c>
      <c r="J60" s="26">
        <f>[7]t_aea_sf6!I65</f>
        <v>0</v>
      </c>
      <c r="K60" s="26">
        <f>[7]t_aea_sf6!J65</f>
        <v>0</v>
      </c>
      <c r="L60" s="26">
        <f>[7]t_aea_sf6!K65</f>
        <v>0</v>
      </c>
      <c r="M60" s="26">
        <f>[7]t_aea_sf6!L65</f>
        <v>0</v>
      </c>
      <c r="N60" s="26">
        <f>[7]t_aea_sf6!M65</f>
        <v>0</v>
      </c>
      <c r="O60" s="26">
        <f>[7]t_aea_sf6!N65</f>
        <v>0</v>
      </c>
      <c r="P60" s="26">
        <f>[7]t_aea_sf6!O65</f>
        <v>0</v>
      </c>
      <c r="Q60" s="26">
        <f>[7]t_aea_sf6!P65</f>
        <v>0</v>
      </c>
    </row>
    <row r="61" spans="1:17" ht="15" customHeight="1" x14ac:dyDescent="0.3">
      <c r="A61" s="6" t="s">
        <v>88</v>
      </c>
      <c r="B61" s="6"/>
      <c r="C61" s="25">
        <f>[7]t_aea_sf6!B66</f>
        <v>173.30524895600001</v>
      </c>
      <c r="D61" s="25">
        <f>[7]t_aea_sf6!C66</f>
        <v>164.38596665700001</v>
      </c>
      <c r="E61" s="25">
        <f>[7]t_aea_sf6!D66</f>
        <v>155.899576932</v>
      </c>
      <c r="F61" s="25">
        <f>[7]t_aea_sf6!E66</f>
        <v>144.836505792</v>
      </c>
      <c r="G61" s="25">
        <f>[7]t_aea_sf6!F66</f>
        <v>126.029705056</v>
      </c>
      <c r="H61" s="25">
        <f>[7]t_aea_sf6!G66</f>
        <v>145.146102724</v>
      </c>
      <c r="I61" s="25">
        <f>[7]t_aea_sf6!H66</f>
        <v>136.92536395299999</v>
      </c>
      <c r="J61" s="25">
        <f>[7]t_aea_sf6!I66</f>
        <v>178.52053212199999</v>
      </c>
      <c r="K61" s="25">
        <f>[7]t_aea_sf6!J66</f>
        <v>167.464624972</v>
      </c>
      <c r="L61" s="25">
        <f>[7]t_aea_sf6!K66</f>
        <v>156.043604644</v>
      </c>
      <c r="M61" s="25">
        <f>[7]t_aea_sf6!L66</f>
        <v>150.84086422499999</v>
      </c>
      <c r="N61" s="25">
        <f>[7]t_aea_sf6!M66</f>
        <v>134.28436937999999</v>
      </c>
      <c r="O61" s="25">
        <f>[7]t_aea_sf6!N66</f>
        <v>119.532354947</v>
      </c>
      <c r="P61" s="25">
        <f>[7]t_aea_sf6!O66</f>
        <v>105.256707316</v>
      </c>
      <c r="Q61" s="25">
        <f>[7]t_aea_sf6!P66</f>
        <v>90.880623959000005</v>
      </c>
    </row>
    <row r="62" spans="1:17" ht="15" customHeight="1" x14ac:dyDescent="0.3">
      <c r="A62" s="7" t="s">
        <v>89</v>
      </c>
      <c r="B62" s="6"/>
      <c r="C62" s="25">
        <f>[7]t_aea_sf6!B67</f>
        <v>152.549902704</v>
      </c>
      <c r="D62" s="25">
        <f>[7]t_aea_sf6!C67</f>
        <v>144.23441747999999</v>
      </c>
      <c r="E62" s="25">
        <f>[7]t_aea_sf6!D67</f>
        <v>136.84744106100001</v>
      </c>
      <c r="F62" s="25">
        <f>[7]t_aea_sf6!E67</f>
        <v>125.57048482499999</v>
      </c>
      <c r="G62" s="25">
        <f>[7]t_aea_sf6!F67</f>
        <v>109.75002913</v>
      </c>
      <c r="H62" s="25">
        <f>[7]t_aea_sf6!G67</f>
        <v>128.946136094</v>
      </c>
      <c r="I62" s="25">
        <f>[7]t_aea_sf6!H67</f>
        <v>123.73791721000001</v>
      </c>
      <c r="J62" s="25">
        <f>[7]t_aea_sf6!I67</f>
        <v>139.205040242</v>
      </c>
      <c r="K62" s="25">
        <f>[7]t_aea_sf6!J67</f>
        <v>134.36827749899999</v>
      </c>
      <c r="L62" s="25">
        <f>[7]t_aea_sf6!K67</f>
        <v>123.20077013700001</v>
      </c>
      <c r="M62" s="25">
        <f>[7]t_aea_sf6!L67</f>
        <v>112.05060519</v>
      </c>
      <c r="N62" s="25">
        <f>[7]t_aea_sf6!M67</f>
        <v>100.77988752</v>
      </c>
      <c r="O62" s="25">
        <f>[7]t_aea_sf6!N67</f>
        <v>89.959709115999999</v>
      </c>
      <c r="P62" s="25">
        <f>[7]t_aea_sf6!O67</f>
        <v>79.139660909</v>
      </c>
      <c r="Q62" s="25">
        <f>[7]t_aea_sf6!P67</f>
        <v>68.644747189</v>
      </c>
    </row>
    <row r="63" spans="1:17" ht="15" customHeight="1" x14ac:dyDescent="0.3">
      <c r="A63" s="6" t="s">
        <v>90</v>
      </c>
      <c r="B63" s="6" t="s">
        <v>91</v>
      </c>
      <c r="C63" s="25">
        <f>[7]t_aea_sf6!B68</f>
        <v>82.889531552999998</v>
      </c>
      <c r="D63" s="25">
        <f>[7]t_aea_sf6!C68</f>
        <v>78.618881281</v>
      </c>
      <c r="E63" s="25">
        <f>[7]t_aea_sf6!D68</f>
        <v>74.858697016999997</v>
      </c>
      <c r="F63" s="25">
        <f>[7]t_aea_sf6!E68</f>
        <v>71.673470453999997</v>
      </c>
      <c r="G63" s="25">
        <f>[7]t_aea_sf6!F68</f>
        <v>59.208606398000001</v>
      </c>
      <c r="H63" s="25">
        <f>[7]t_aea_sf6!G68</f>
        <v>79.182400895000001</v>
      </c>
      <c r="I63" s="25">
        <f>[7]t_aea_sf6!H68</f>
        <v>80.590513766000001</v>
      </c>
      <c r="J63" s="25">
        <f>[7]t_aea_sf6!I68</f>
        <v>83.415603856000004</v>
      </c>
      <c r="K63" s="25">
        <f>[7]t_aea_sf6!J68</f>
        <v>85.705416830000004</v>
      </c>
      <c r="L63" s="25">
        <f>[7]t_aea_sf6!K68</f>
        <v>77.364555893000002</v>
      </c>
      <c r="M63" s="25">
        <f>[7]t_aea_sf6!L68</f>
        <v>70.295741040999999</v>
      </c>
      <c r="N63" s="25">
        <f>[7]t_aea_sf6!M68</f>
        <v>63.199770958000002</v>
      </c>
      <c r="O63" s="25">
        <f>[7]t_aea_sf6!N68</f>
        <v>56.437831887999998</v>
      </c>
      <c r="P63" s="25">
        <f>[7]t_aea_sf6!O68</f>
        <v>49.586364070999998</v>
      </c>
      <c r="Q63" s="25">
        <f>[7]t_aea_sf6!P68</f>
        <v>43.033978787000002</v>
      </c>
    </row>
    <row r="64" spans="1:17" ht="15" customHeight="1" x14ac:dyDescent="0.3">
      <c r="A64" s="6" t="s">
        <v>92</v>
      </c>
      <c r="B64" s="6" t="s">
        <v>153</v>
      </c>
      <c r="C64" s="25">
        <f>[7]t_aea_sf6!B69</f>
        <v>69.660371151999996</v>
      </c>
      <c r="D64" s="25">
        <f>[7]t_aea_sf6!C69</f>
        <v>65.615536199000005</v>
      </c>
      <c r="E64" s="25">
        <f>[7]t_aea_sf6!D69</f>
        <v>61.988744042999997</v>
      </c>
      <c r="F64" s="25">
        <f>[7]t_aea_sf6!E69</f>
        <v>53.897014372000001</v>
      </c>
      <c r="G64" s="25">
        <f>[7]t_aea_sf6!F69</f>
        <v>50.541422732000001</v>
      </c>
      <c r="H64" s="25">
        <f>[7]t_aea_sf6!G69</f>
        <v>49.763735199000003</v>
      </c>
      <c r="I64" s="25">
        <f>[7]t_aea_sf6!H69</f>
        <v>43.147403443999998</v>
      </c>
      <c r="J64" s="25">
        <f>[7]t_aea_sf6!I69</f>
        <v>55.789436385999998</v>
      </c>
      <c r="K64" s="25">
        <f>[7]t_aea_sf6!J69</f>
        <v>48.662860668999997</v>
      </c>
      <c r="L64" s="25">
        <f>[7]t_aea_sf6!K69</f>
        <v>45.836214243000001</v>
      </c>
      <c r="M64" s="25">
        <f>[7]t_aea_sf6!L69</f>
        <v>41.754864148999999</v>
      </c>
      <c r="N64" s="25">
        <f>[7]t_aea_sf6!M69</f>
        <v>37.580116560999997</v>
      </c>
      <c r="O64" s="25">
        <f>[7]t_aea_sf6!N69</f>
        <v>33.521877228000001</v>
      </c>
      <c r="P64" s="25">
        <f>[7]t_aea_sf6!O69</f>
        <v>29.553296838000001</v>
      </c>
      <c r="Q64" s="25">
        <f>[7]t_aea_sf6!P69</f>
        <v>25.610768402000001</v>
      </c>
    </row>
    <row r="65" spans="1:17" ht="15" customHeight="1" x14ac:dyDescent="0.3">
      <c r="A65" s="7" t="s">
        <v>93</v>
      </c>
      <c r="B65" s="6" t="s">
        <v>94</v>
      </c>
      <c r="C65" s="25">
        <f>[7]t_aea_sf6!B70</f>
        <v>20.275066519999999</v>
      </c>
      <c r="D65" s="25">
        <f>[7]t_aea_sf6!C70</f>
        <v>19.698527318</v>
      </c>
      <c r="E65" s="25">
        <f>[7]t_aea_sf6!D70</f>
        <v>18.617832592999999</v>
      </c>
      <c r="F65" s="25">
        <f>[7]t_aea_sf6!E70</f>
        <v>18.893118576999999</v>
      </c>
      <c r="G65" s="25">
        <f>[7]t_aea_sf6!F70</f>
        <v>15.983401505</v>
      </c>
      <c r="H65" s="25">
        <f>[7]t_aea_sf6!G70</f>
        <v>15.926300189000001</v>
      </c>
      <c r="I65" s="25">
        <f>[7]t_aea_sf6!H70</f>
        <v>8.5897611390000002</v>
      </c>
      <c r="J65" s="25">
        <f>[7]t_aea_sf6!I70</f>
        <v>35.537337207999997</v>
      </c>
      <c r="K65" s="25">
        <f>[7]t_aea_sf6!J70</f>
        <v>29.642898232</v>
      </c>
      <c r="L65" s="25">
        <f>[7]t_aea_sf6!K70</f>
        <v>29.563485109999998</v>
      </c>
      <c r="M65" s="25">
        <f>[7]t_aea_sf6!L70</f>
        <v>35.947844422000003</v>
      </c>
      <c r="N65" s="25">
        <f>[7]t_aea_sf6!M70</f>
        <v>30.936284219000001</v>
      </c>
      <c r="O65" s="25">
        <f>[7]t_aea_sf6!N70</f>
        <v>27.305255989999999</v>
      </c>
      <c r="P65" s="25">
        <f>[7]t_aea_sf6!O70</f>
        <v>24.123734352</v>
      </c>
      <c r="Q65" s="25">
        <f>[7]t_aea_sf6!P70</f>
        <v>20.507630251999998</v>
      </c>
    </row>
    <row r="66" spans="1:17" ht="15" customHeight="1" x14ac:dyDescent="0.3">
      <c r="A66" s="7" t="s">
        <v>95</v>
      </c>
      <c r="B66" s="6"/>
      <c r="C66" s="25">
        <f>[7]t_aea_sf6!B71</f>
        <v>0.48027973200000001</v>
      </c>
      <c r="D66" s="25">
        <f>[7]t_aea_sf6!C71</f>
        <v>0.45302185900000003</v>
      </c>
      <c r="E66" s="25">
        <f>[7]t_aea_sf6!D71</f>
        <v>0.43430327800000001</v>
      </c>
      <c r="F66" s="25">
        <f>[7]t_aea_sf6!E71</f>
        <v>0.37290238999999997</v>
      </c>
      <c r="G66" s="25">
        <f>[7]t_aea_sf6!F71</f>
        <v>0.29627442100000001</v>
      </c>
      <c r="H66" s="25">
        <f>[7]t_aea_sf6!G71</f>
        <v>0.27366644099999998</v>
      </c>
      <c r="I66" s="25">
        <f>[7]t_aea_sf6!H71</f>
        <v>4.5976856049999997</v>
      </c>
      <c r="J66" s="25">
        <f>[7]t_aea_sf6!I71</f>
        <v>3.7781546719999999</v>
      </c>
      <c r="K66" s="25">
        <f>[7]t_aea_sf6!J71</f>
        <v>3.4534492409999999</v>
      </c>
      <c r="L66" s="25">
        <f>[7]t_aea_sf6!K71</f>
        <v>3.2793493969999998</v>
      </c>
      <c r="M66" s="25">
        <f>[7]t_aea_sf6!L71</f>
        <v>2.8424146129999999</v>
      </c>
      <c r="N66" s="25">
        <f>[7]t_aea_sf6!M71</f>
        <v>2.5681976409999998</v>
      </c>
      <c r="O66" s="25">
        <f>[7]t_aea_sf6!N71</f>
        <v>2.267389841</v>
      </c>
      <c r="P66" s="25">
        <f>[7]t_aea_sf6!O71</f>
        <v>1.9933120550000001</v>
      </c>
      <c r="Q66" s="25">
        <f>[7]t_aea_sf6!P71</f>
        <v>1.728246518</v>
      </c>
    </row>
    <row r="67" spans="1:17" ht="15" customHeight="1" x14ac:dyDescent="0.3">
      <c r="A67" s="6" t="s">
        <v>96</v>
      </c>
      <c r="B67" s="6" t="s">
        <v>97</v>
      </c>
      <c r="C67" s="25">
        <f>[7]t_aea_sf6!B72</f>
        <v>0.44473813099999998</v>
      </c>
      <c r="D67" s="25">
        <f>[7]t_aea_sf6!C72</f>
        <v>0.41954926100000001</v>
      </c>
      <c r="E67" s="25">
        <f>[7]t_aea_sf6!D72</f>
        <v>0.40256903399999999</v>
      </c>
      <c r="F67" s="25">
        <f>[7]t_aea_sf6!E72</f>
        <v>0.346551579</v>
      </c>
      <c r="G67" s="25">
        <f>[7]t_aea_sf6!F72</f>
        <v>0.27002445000000003</v>
      </c>
      <c r="H67" s="25">
        <f>[7]t_aea_sf6!G72</f>
        <v>0.25001079799999998</v>
      </c>
      <c r="I67" s="25">
        <f>[7]t_aea_sf6!H72</f>
        <v>4.574840258</v>
      </c>
      <c r="J67" s="25">
        <f>[7]t_aea_sf6!I72</f>
        <v>0.13544706500000001</v>
      </c>
      <c r="K67" s="25">
        <f>[7]t_aea_sf6!J72</f>
        <v>0.15705798500000001</v>
      </c>
      <c r="L67" s="25">
        <f>[7]t_aea_sf6!K72</f>
        <v>0.107505538</v>
      </c>
      <c r="M67" s="25">
        <f>[7]t_aea_sf6!L72</f>
        <v>9.7675926999999996E-2</v>
      </c>
      <c r="N67" s="25">
        <f>[7]t_aea_sf6!M72</f>
        <v>8.7959711999999995E-2</v>
      </c>
      <c r="O67" s="25">
        <f>[7]t_aea_sf6!N72</f>
        <v>7.8778160999999999E-2</v>
      </c>
      <c r="P67" s="25">
        <f>[7]t_aea_sf6!O72</f>
        <v>6.9323064000000004E-2</v>
      </c>
      <c r="Q67" s="25">
        <f>[7]t_aea_sf6!P72</f>
        <v>6.0505253000000002E-2</v>
      </c>
    </row>
    <row r="68" spans="1:17" ht="15" customHeight="1" x14ac:dyDescent="0.3">
      <c r="A68" s="6" t="s">
        <v>98</v>
      </c>
      <c r="B68" s="6" t="s">
        <v>99</v>
      </c>
      <c r="C68" s="25">
        <f>[7]t_aea_sf6!B73</f>
        <v>3.5541600999999999E-2</v>
      </c>
      <c r="D68" s="25">
        <f>[7]t_aea_sf6!C73</f>
        <v>3.3472597999999999E-2</v>
      </c>
      <c r="E68" s="25">
        <f>[7]t_aea_sf6!D73</f>
        <v>3.1734244000000002E-2</v>
      </c>
      <c r="F68" s="25">
        <f>[7]t_aea_sf6!E73</f>
        <v>2.6350810999999998E-2</v>
      </c>
      <c r="G68" s="25">
        <f>[7]t_aea_sf6!F73</f>
        <v>2.6249971E-2</v>
      </c>
      <c r="H68" s="25">
        <f>[7]t_aea_sf6!G73</f>
        <v>2.3655643000000001E-2</v>
      </c>
      <c r="I68" s="25">
        <f>[7]t_aea_sf6!H73</f>
        <v>2.2845346999999998E-2</v>
      </c>
      <c r="J68" s="25">
        <f>[7]t_aea_sf6!I73</f>
        <v>3.6427076079999998</v>
      </c>
      <c r="K68" s="25">
        <f>[7]t_aea_sf6!J73</f>
        <v>3.2963912560000002</v>
      </c>
      <c r="L68" s="25">
        <f>[7]t_aea_sf6!K73</f>
        <v>3.171843859</v>
      </c>
      <c r="M68" s="25">
        <f>[7]t_aea_sf6!L73</f>
        <v>2.7447386859999998</v>
      </c>
      <c r="N68" s="25">
        <f>[7]t_aea_sf6!M73</f>
        <v>2.4802379299999999</v>
      </c>
      <c r="O68" s="25">
        <f>[7]t_aea_sf6!N73</f>
        <v>2.1886116809999998</v>
      </c>
      <c r="P68" s="25">
        <f>[7]t_aea_sf6!O73</f>
        <v>1.9239889910000001</v>
      </c>
      <c r="Q68" s="25">
        <f>[7]t_aea_sf6!P73</f>
        <v>1.6677412659999999</v>
      </c>
    </row>
    <row r="69" spans="1:17" ht="15" customHeight="1" x14ac:dyDescent="0.3">
      <c r="A69" s="6" t="s">
        <v>100</v>
      </c>
      <c r="B69" s="6"/>
      <c r="C69" s="25">
        <f>[7]t_aea_sf6!B74</f>
        <v>153.96888207000001</v>
      </c>
      <c r="D69" s="25">
        <f>[7]t_aea_sf6!C74</f>
        <v>146.213877043</v>
      </c>
      <c r="E69" s="25">
        <f>[7]t_aea_sf6!D74</f>
        <v>138.60397137000001</v>
      </c>
      <c r="F69" s="25">
        <f>[7]t_aea_sf6!E74</f>
        <v>174.54957644699999</v>
      </c>
      <c r="G69" s="25">
        <f>[7]t_aea_sf6!F74</f>
        <v>118.982482757</v>
      </c>
      <c r="H69" s="25">
        <f>[7]t_aea_sf6!G74</f>
        <v>96.573475560000006</v>
      </c>
      <c r="I69" s="25">
        <f>[7]t_aea_sf6!H74</f>
        <v>99.495158520000004</v>
      </c>
      <c r="J69" s="25">
        <f>[7]t_aea_sf6!I74</f>
        <v>14.340479781000001</v>
      </c>
      <c r="K69" s="25">
        <f>[7]t_aea_sf6!J74</f>
        <v>13.846509549</v>
      </c>
      <c r="L69" s="25">
        <f>[7]t_aea_sf6!K74</f>
        <v>12.852058716</v>
      </c>
      <c r="M69" s="25">
        <f>[7]t_aea_sf6!L74</f>
        <v>11.37692197</v>
      </c>
      <c r="N69" s="25">
        <f>[7]t_aea_sf6!M74</f>
        <v>10.276257856999999</v>
      </c>
      <c r="O69" s="25">
        <f>[7]t_aea_sf6!N74</f>
        <v>9.1970393090000009</v>
      </c>
      <c r="P69" s="25">
        <f>[7]t_aea_sf6!O74</f>
        <v>8.1229532130000006</v>
      </c>
      <c r="Q69" s="25">
        <f>[7]t_aea_sf6!P74</f>
        <v>7.0353208560000002</v>
      </c>
    </row>
    <row r="70" spans="1:17" ht="15" customHeight="1" x14ac:dyDescent="0.3">
      <c r="A70" s="6" t="s">
        <v>101</v>
      </c>
      <c r="B70" s="6" t="s">
        <v>102</v>
      </c>
      <c r="C70" s="25">
        <f>[7]t_aea_sf6!B75</f>
        <v>3.4204457189999999</v>
      </c>
      <c r="D70" s="25">
        <f>[7]t_aea_sf6!C75</f>
        <v>3.305827683</v>
      </c>
      <c r="E70" s="25">
        <f>[7]t_aea_sf6!D75</f>
        <v>3.1743183020000001</v>
      </c>
      <c r="F70" s="25">
        <f>[7]t_aea_sf6!E75</f>
        <v>38.365231846999997</v>
      </c>
      <c r="G70" s="25">
        <f>[7]t_aea_sf6!F75</f>
        <v>2.9016912700000002</v>
      </c>
      <c r="H70" s="25">
        <f>[7]t_aea_sf6!G75</f>
        <v>2.745876682</v>
      </c>
      <c r="I70" s="25">
        <f>[7]t_aea_sf6!H75</f>
        <v>5.6653315490000002</v>
      </c>
      <c r="J70" s="25">
        <f>[7]t_aea_sf6!I75</f>
        <v>0.26951454699999999</v>
      </c>
      <c r="K70" s="25">
        <f>[7]t_aea_sf6!J75</f>
        <v>0.251997421</v>
      </c>
      <c r="L70" s="25">
        <f>[7]t_aea_sf6!K75</f>
        <v>0.194877524</v>
      </c>
      <c r="M70" s="25">
        <f>[7]t_aea_sf6!L75</f>
        <v>0.195299481</v>
      </c>
      <c r="N70" s="25">
        <f>[7]t_aea_sf6!M75</f>
        <v>0.17794895499999999</v>
      </c>
      <c r="O70" s="25">
        <f>[7]t_aea_sf6!N75</f>
        <v>0.16011897999999999</v>
      </c>
      <c r="P70" s="25">
        <f>[7]t_aea_sf6!O75</f>
        <v>0.139707103</v>
      </c>
      <c r="Q70" s="25">
        <f>[7]t_aea_sf6!P75</f>
        <v>0.121423584</v>
      </c>
    </row>
    <row r="71" spans="1:17" ht="15" customHeight="1" x14ac:dyDescent="0.3">
      <c r="A71" s="6" t="s">
        <v>103</v>
      </c>
      <c r="B71" s="6" t="s">
        <v>104</v>
      </c>
      <c r="C71" s="25">
        <f>[7]t_aea_sf6!B76</f>
        <v>20.450634981</v>
      </c>
      <c r="D71" s="25">
        <f>[7]t_aea_sf6!C76</f>
        <v>19.419379396</v>
      </c>
      <c r="E71" s="25">
        <f>[7]t_aea_sf6!D76</f>
        <v>18.366683176999999</v>
      </c>
      <c r="F71" s="25">
        <f>[7]t_aea_sf6!E76</f>
        <v>17.972702707</v>
      </c>
      <c r="G71" s="25">
        <f>[7]t_aea_sf6!F76</f>
        <v>17.46214968</v>
      </c>
      <c r="H71" s="25">
        <f>[7]t_aea_sf6!G76</f>
        <v>16.016402234000001</v>
      </c>
      <c r="I71" s="25">
        <f>[7]t_aea_sf6!H76</f>
        <v>14.634924685</v>
      </c>
      <c r="J71" s="25">
        <f>[7]t_aea_sf6!I76</f>
        <v>0.53066416900000002</v>
      </c>
      <c r="K71" s="25">
        <f>[7]t_aea_sf6!J76</f>
        <v>0.58623183000000001</v>
      </c>
      <c r="L71" s="25">
        <f>[7]t_aea_sf6!K76</f>
        <v>0.538168545</v>
      </c>
      <c r="M71" s="25">
        <f>[7]t_aea_sf6!L76</f>
        <v>0.49963734100000001</v>
      </c>
      <c r="N71" s="25">
        <f>[7]t_aea_sf6!M76</f>
        <v>0.44914878699999999</v>
      </c>
      <c r="O71" s="25">
        <f>[7]t_aea_sf6!N76</f>
        <v>0.39909405100000001</v>
      </c>
      <c r="P71" s="25">
        <f>[7]t_aea_sf6!O76</f>
        <v>0.35196359599999999</v>
      </c>
      <c r="Q71" s="25">
        <f>[7]t_aea_sf6!P76</f>
        <v>0.30458950699999998</v>
      </c>
    </row>
    <row r="72" spans="1:17" ht="15" customHeight="1" x14ac:dyDescent="0.3">
      <c r="A72" s="6" t="s">
        <v>105</v>
      </c>
      <c r="B72" s="6" t="s">
        <v>106</v>
      </c>
      <c r="C72" s="25">
        <f>[7]t_aea_sf6!B77</f>
        <v>1.5891386510000001</v>
      </c>
      <c r="D72" s="25">
        <f>[7]t_aea_sf6!C77</f>
        <v>1.5066757470000001</v>
      </c>
      <c r="E72" s="25">
        <f>[7]t_aea_sf6!D77</f>
        <v>1.432975313</v>
      </c>
      <c r="F72" s="25">
        <f>[7]t_aea_sf6!E77</f>
        <v>1.3729629480000001</v>
      </c>
      <c r="G72" s="25">
        <f>[7]t_aea_sf6!F77</f>
        <v>1.059276536</v>
      </c>
      <c r="H72" s="25">
        <f>[7]t_aea_sf6!G77</f>
        <v>0.88813671400000005</v>
      </c>
      <c r="I72" s="25">
        <f>[7]t_aea_sf6!H77</f>
        <v>0.68818212599999995</v>
      </c>
      <c r="J72" s="25">
        <f>[7]t_aea_sf6!I77</f>
        <v>9.9661559999999996E-2</v>
      </c>
      <c r="K72" s="25">
        <f>[7]t_aea_sf6!J77</f>
        <v>6.026956E-2</v>
      </c>
      <c r="L72" s="25">
        <f>[7]t_aea_sf6!K77</f>
        <v>9.2939928000000005E-2</v>
      </c>
      <c r="M72" s="25">
        <f>[7]t_aea_sf6!L77</f>
        <v>4.9589062000000003E-2</v>
      </c>
      <c r="N72" s="25">
        <f>[7]t_aea_sf6!M77</f>
        <v>4.4746319999999999E-2</v>
      </c>
      <c r="O72" s="25">
        <f>[7]t_aea_sf6!N77</f>
        <v>4.0435700999999998E-2</v>
      </c>
      <c r="P72" s="25">
        <f>[7]t_aea_sf6!O77</f>
        <v>3.5388179999999998E-2</v>
      </c>
      <c r="Q72" s="25">
        <f>[7]t_aea_sf6!P77</f>
        <v>3.0703976000000001E-2</v>
      </c>
    </row>
    <row r="73" spans="1:17" ht="15" customHeight="1" x14ac:dyDescent="0.3">
      <c r="A73" s="6" t="s">
        <v>107</v>
      </c>
      <c r="B73" s="6" t="s">
        <v>108</v>
      </c>
      <c r="C73" s="25">
        <f>[7]t_aea_sf6!B78</f>
        <v>128.508662719</v>
      </c>
      <c r="D73" s="25">
        <f>[7]t_aea_sf6!C78</f>
        <v>121.98199421699999</v>
      </c>
      <c r="E73" s="25">
        <f>[7]t_aea_sf6!D78</f>
        <v>115.62999457799999</v>
      </c>
      <c r="F73" s="25">
        <f>[7]t_aea_sf6!E78</f>
        <v>116.838678945</v>
      </c>
      <c r="G73" s="25">
        <f>[7]t_aea_sf6!F78</f>
        <v>97.559365271999994</v>
      </c>
      <c r="H73" s="25">
        <f>[7]t_aea_sf6!G78</f>
        <v>76.923059929999994</v>
      </c>
      <c r="I73" s="25">
        <f>[7]t_aea_sf6!H78</f>
        <v>78.50672016</v>
      </c>
      <c r="J73" s="25">
        <f>[7]t_aea_sf6!I78</f>
        <v>13.440639505</v>
      </c>
      <c r="K73" s="25">
        <f>[7]t_aea_sf6!J78</f>
        <v>12.948010739000001</v>
      </c>
      <c r="L73" s="25">
        <f>[7]t_aea_sf6!K78</f>
        <v>12.026072719</v>
      </c>
      <c r="M73" s="25">
        <f>[7]t_aea_sf6!L78</f>
        <v>10.632396085</v>
      </c>
      <c r="N73" s="25">
        <f>[7]t_aea_sf6!M78</f>
        <v>9.6044137959999993</v>
      </c>
      <c r="O73" s="25">
        <f>[7]t_aea_sf6!N78</f>
        <v>8.5973905770000005</v>
      </c>
      <c r="P73" s="25">
        <f>[7]t_aea_sf6!O78</f>
        <v>7.5958943339999996</v>
      </c>
      <c r="Q73" s="25">
        <f>[7]t_aea_sf6!P78</f>
        <v>6.5786037889999998</v>
      </c>
    </row>
    <row r="74" spans="1:17" ht="15" customHeight="1" x14ac:dyDescent="0.3">
      <c r="A74" s="6" t="s">
        <v>109</v>
      </c>
      <c r="B74" s="6" t="s">
        <v>110</v>
      </c>
      <c r="C74" s="25">
        <f>[7]t_aea_sf6!B79</f>
        <v>383.50165880600002</v>
      </c>
      <c r="D74" s="25">
        <f>[7]t_aea_sf6!C79</f>
        <v>367.69677816400002</v>
      </c>
      <c r="E74" s="25">
        <f>[7]t_aea_sf6!D79</f>
        <v>348.881703668</v>
      </c>
      <c r="F74" s="25">
        <f>[7]t_aea_sf6!E79</f>
        <v>339.483898254</v>
      </c>
      <c r="G74" s="25">
        <f>[7]t_aea_sf6!F79</f>
        <v>327.17718194000003</v>
      </c>
      <c r="H74" s="25">
        <f>[7]t_aea_sf6!G79</f>
        <v>280.67566603500001</v>
      </c>
      <c r="I74" s="25">
        <f>[7]t_aea_sf6!H79</f>
        <v>272.89822770000001</v>
      </c>
      <c r="J74" s="25">
        <f>[7]t_aea_sf6!I79</f>
        <v>185.45207024699999</v>
      </c>
      <c r="K74" s="25">
        <f>[7]t_aea_sf6!J79</f>
        <v>166.640445726</v>
      </c>
      <c r="L74" s="25">
        <f>[7]t_aea_sf6!K79</f>
        <v>146.71181612699999</v>
      </c>
      <c r="M74" s="25">
        <f>[7]t_aea_sf6!L79</f>
        <v>125.166965452</v>
      </c>
      <c r="N74" s="25">
        <f>[7]t_aea_sf6!M79</f>
        <v>113.11641752600001</v>
      </c>
      <c r="O74" s="25">
        <f>[7]t_aea_sf6!N79</f>
        <v>101.916687993</v>
      </c>
      <c r="P74" s="25">
        <f>[7]t_aea_sf6!O79</f>
        <v>89.497734610999998</v>
      </c>
      <c r="Q74" s="25">
        <f>[7]t_aea_sf6!P79</f>
        <v>77.785866034999998</v>
      </c>
    </row>
    <row r="75" spans="1:17" ht="15" customHeight="1" x14ac:dyDescent="0.3">
      <c r="A75" s="6" t="s">
        <v>111</v>
      </c>
      <c r="B75" s="6" t="s">
        <v>112</v>
      </c>
      <c r="C75" s="25">
        <f>[7]t_aea_sf6!B80</f>
        <v>69.525782438999997</v>
      </c>
      <c r="D75" s="25">
        <f>[7]t_aea_sf6!C80</f>
        <v>66.766978042999995</v>
      </c>
      <c r="E75" s="25">
        <f>[7]t_aea_sf6!D80</f>
        <v>63.204226972999997</v>
      </c>
      <c r="F75" s="25">
        <f>[7]t_aea_sf6!E80</f>
        <v>61.952064505999999</v>
      </c>
      <c r="G75" s="25">
        <f>[7]t_aea_sf6!F80</f>
        <v>57.531619349000003</v>
      </c>
      <c r="H75" s="25">
        <f>[7]t_aea_sf6!G80</f>
        <v>55.256533642999997</v>
      </c>
      <c r="I75" s="25">
        <f>[7]t_aea_sf6!H80</f>
        <v>52.915445632999997</v>
      </c>
      <c r="J75" s="25">
        <f>[7]t_aea_sf6!I80</f>
        <v>38.281014902999999</v>
      </c>
      <c r="K75" s="25">
        <f>[7]t_aea_sf6!J80</f>
        <v>35.805708346000003</v>
      </c>
      <c r="L75" s="25">
        <f>[7]t_aea_sf6!K80</f>
        <v>32.67331635</v>
      </c>
      <c r="M75" s="25">
        <f>[7]t_aea_sf6!L80</f>
        <v>33.530395300000002</v>
      </c>
      <c r="N75" s="25">
        <f>[7]t_aea_sf6!M80</f>
        <v>30.147658115999999</v>
      </c>
      <c r="O75" s="25">
        <f>[7]t_aea_sf6!N80</f>
        <v>26.929586386</v>
      </c>
      <c r="P75" s="25">
        <f>[7]t_aea_sf6!O80</f>
        <v>23.622215297</v>
      </c>
      <c r="Q75" s="25">
        <f>[7]t_aea_sf6!P80</f>
        <v>20.462916154999998</v>
      </c>
    </row>
    <row r="76" spans="1:17" ht="15" customHeight="1" x14ac:dyDescent="0.3">
      <c r="A76" s="6" t="s">
        <v>113</v>
      </c>
      <c r="B76" s="6"/>
      <c r="C76" s="25">
        <f>[7]t_aea_sf6!B81</f>
        <v>227.25891023200001</v>
      </c>
      <c r="D76" s="25">
        <f>[7]t_aea_sf6!C81</f>
        <v>217.66940006600001</v>
      </c>
      <c r="E76" s="25">
        <f>[7]t_aea_sf6!D81</f>
        <v>206.01825837199999</v>
      </c>
      <c r="F76" s="25">
        <f>[7]t_aea_sf6!E81</f>
        <v>189.63865462300001</v>
      </c>
      <c r="G76" s="25">
        <f>[7]t_aea_sf6!F81</f>
        <v>201.86602985299999</v>
      </c>
      <c r="H76" s="25">
        <f>[7]t_aea_sf6!G81</f>
        <v>155.07364492100001</v>
      </c>
      <c r="I76" s="25">
        <f>[7]t_aea_sf6!H81</f>
        <v>170.62345510599999</v>
      </c>
      <c r="J76" s="25">
        <f>[7]t_aea_sf6!I81</f>
        <v>91.662755218000001</v>
      </c>
      <c r="K76" s="25">
        <f>[7]t_aea_sf6!J81</f>
        <v>85.729026406000003</v>
      </c>
      <c r="L76" s="25">
        <f>[7]t_aea_sf6!K81</f>
        <v>77.675250324000004</v>
      </c>
      <c r="M76" s="25">
        <f>[7]t_aea_sf6!L81</f>
        <v>71.194817885999996</v>
      </c>
      <c r="N76" s="25">
        <f>[7]t_aea_sf6!M81</f>
        <v>64.054808679000004</v>
      </c>
      <c r="O76" s="25">
        <f>[7]t_aea_sf6!N81</f>
        <v>57.155228833000002</v>
      </c>
      <c r="P76" s="25">
        <f>[7]t_aea_sf6!O81</f>
        <v>50.116881800999998</v>
      </c>
      <c r="Q76" s="25">
        <f>[7]t_aea_sf6!P81</f>
        <v>43.377585648999997</v>
      </c>
    </row>
    <row r="77" spans="1:17" ht="15" customHeight="1" x14ac:dyDescent="0.3">
      <c r="A77" s="6" t="s">
        <v>114</v>
      </c>
      <c r="B77" s="6" t="s">
        <v>115</v>
      </c>
      <c r="C77" s="25">
        <f>[7]t_aea_sf6!B82</f>
        <v>185.896074973</v>
      </c>
      <c r="D77" s="25">
        <f>[7]t_aea_sf6!C82</f>
        <v>178.05739605900001</v>
      </c>
      <c r="E77" s="25">
        <f>[7]t_aea_sf6!D82</f>
        <v>168.541680031</v>
      </c>
      <c r="F77" s="25">
        <f>[7]t_aea_sf6!E82</f>
        <v>143.81431703499999</v>
      </c>
      <c r="G77" s="25">
        <f>[7]t_aea_sf6!F82</f>
        <v>158.91887493600001</v>
      </c>
      <c r="H77" s="25">
        <f>[7]t_aea_sf6!G82</f>
        <v>115.83125708199999</v>
      </c>
      <c r="I77" s="25">
        <f>[7]t_aea_sf6!H82</f>
        <v>135.06882761</v>
      </c>
      <c r="J77" s="25">
        <f>[7]t_aea_sf6!I82</f>
        <v>52.902918344</v>
      </c>
      <c r="K77" s="25">
        <f>[7]t_aea_sf6!J82</f>
        <v>47.951836360999998</v>
      </c>
      <c r="L77" s="25">
        <f>[7]t_aea_sf6!K82</f>
        <v>44.973472473999998</v>
      </c>
      <c r="M77" s="25">
        <f>[7]t_aea_sf6!L82</f>
        <v>41.259610723999998</v>
      </c>
      <c r="N77" s="25">
        <f>[7]t_aea_sf6!M82</f>
        <v>37.114517481</v>
      </c>
      <c r="O77" s="25">
        <f>[7]t_aea_sf6!N82</f>
        <v>33.080131375000001</v>
      </c>
      <c r="P77" s="25">
        <f>[7]t_aea_sf6!O82</f>
        <v>29.067239859000001</v>
      </c>
      <c r="Q77" s="25">
        <f>[7]t_aea_sf6!P82</f>
        <v>25.179517243999999</v>
      </c>
    </row>
    <row r="78" spans="1:17" ht="15" customHeight="1" x14ac:dyDescent="0.3">
      <c r="A78" s="6" t="s">
        <v>116</v>
      </c>
      <c r="B78" s="6" t="s">
        <v>154</v>
      </c>
      <c r="C78" s="25">
        <f>[7]t_aea_sf6!B83</f>
        <v>41.362835259000001</v>
      </c>
      <c r="D78" s="25">
        <f>[7]t_aea_sf6!C83</f>
        <v>39.612004005999999</v>
      </c>
      <c r="E78" s="25">
        <f>[7]t_aea_sf6!D83</f>
        <v>37.476578341</v>
      </c>
      <c r="F78" s="25">
        <f>[7]t_aea_sf6!E83</f>
        <v>45.824337587999999</v>
      </c>
      <c r="G78" s="25">
        <f>[7]t_aea_sf6!F83</f>
        <v>42.947154916999999</v>
      </c>
      <c r="H78" s="25">
        <f>[7]t_aea_sf6!G83</f>
        <v>39.242387839000003</v>
      </c>
      <c r="I78" s="25">
        <f>[7]t_aea_sf6!H83</f>
        <v>35.554627494999998</v>
      </c>
      <c r="J78" s="25">
        <f>[7]t_aea_sf6!I83</f>
        <v>38.759836874999998</v>
      </c>
      <c r="K78" s="25">
        <f>[7]t_aea_sf6!J83</f>
        <v>37.777190044999998</v>
      </c>
      <c r="L78" s="25">
        <f>[7]t_aea_sf6!K83</f>
        <v>32.701777849000003</v>
      </c>
      <c r="M78" s="25">
        <f>[7]t_aea_sf6!L83</f>
        <v>29.935207161000001</v>
      </c>
      <c r="N78" s="25">
        <f>[7]t_aea_sf6!M83</f>
        <v>26.940291198000001</v>
      </c>
      <c r="O78" s="25">
        <f>[7]t_aea_sf6!N83</f>
        <v>24.075097457999998</v>
      </c>
      <c r="P78" s="25">
        <f>[7]t_aea_sf6!O83</f>
        <v>21.049641942000001</v>
      </c>
      <c r="Q78" s="25">
        <f>[7]t_aea_sf6!P83</f>
        <v>18.198068406000001</v>
      </c>
    </row>
    <row r="79" spans="1:17" ht="15" customHeight="1" x14ac:dyDescent="0.3">
      <c r="A79" s="6" t="s">
        <v>117</v>
      </c>
      <c r="B79" s="6"/>
      <c r="C79" s="25">
        <f>[7]t_aea_sf6!B84</f>
        <v>46.085187974</v>
      </c>
      <c r="D79" s="25">
        <f>[7]t_aea_sf6!C84</f>
        <v>43.519037347999998</v>
      </c>
      <c r="E79" s="25">
        <f>[7]t_aea_sf6!D84</f>
        <v>41.314801670999998</v>
      </c>
      <c r="F79" s="25">
        <f>[7]t_aea_sf6!E84</f>
        <v>39.416645127000002</v>
      </c>
      <c r="G79" s="25">
        <f>[7]t_aea_sf6!F84</f>
        <v>36.847019103999997</v>
      </c>
      <c r="H79" s="25">
        <f>[7]t_aea_sf6!G84</f>
        <v>34.222426272</v>
      </c>
      <c r="I79" s="25">
        <f>[7]t_aea_sf6!H84</f>
        <v>36.458979218000003</v>
      </c>
      <c r="J79" s="25">
        <f>[7]t_aea_sf6!I84</f>
        <v>2.5005950499999998</v>
      </c>
      <c r="K79" s="25">
        <f>[7]t_aea_sf6!J84</f>
        <v>2.4173067389999998</v>
      </c>
      <c r="L79" s="25">
        <f>[7]t_aea_sf6!K84</f>
        <v>1.8782982239999999</v>
      </c>
      <c r="M79" s="25">
        <f>[7]t_aea_sf6!L84</f>
        <v>1.9323247109999999</v>
      </c>
      <c r="N79" s="25">
        <f>[7]t_aea_sf6!M84</f>
        <v>1.732621223</v>
      </c>
      <c r="O79" s="25">
        <f>[7]t_aea_sf6!N84</f>
        <v>1.5507396339999999</v>
      </c>
      <c r="P79" s="25">
        <f>[7]t_aea_sf6!O84</f>
        <v>1.3671697620000001</v>
      </c>
      <c r="Q79" s="25">
        <f>[7]t_aea_sf6!P84</f>
        <v>1.184566032</v>
      </c>
    </row>
    <row r="80" spans="1:17" ht="15" customHeight="1" x14ac:dyDescent="0.3">
      <c r="A80" s="6" t="s">
        <v>118</v>
      </c>
      <c r="B80" s="6" t="s">
        <v>155</v>
      </c>
      <c r="C80" s="25">
        <f>[7]t_aea_sf6!B85</f>
        <v>19.380217505000001</v>
      </c>
      <c r="D80" s="25">
        <f>[7]t_aea_sf6!C85</f>
        <v>18.388719634000001</v>
      </c>
      <c r="E80" s="25">
        <f>[7]t_aea_sf6!D85</f>
        <v>17.589202993000001</v>
      </c>
      <c r="F80" s="25">
        <f>[7]t_aea_sf6!E85</f>
        <v>17.700085680000001</v>
      </c>
      <c r="G80" s="25">
        <f>[7]t_aea_sf6!F85</f>
        <v>17.175509322</v>
      </c>
      <c r="H80" s="25">
        <f>[7]t_aea_sf6!G85</f>
        <v>15.11743375</v>
      </c>
      <c r="I80" s="25">
        <f>[7]t_aea_sf6!H85</f>
        <v>18.190151104000002</v>
      </c>
      <c r="J80" s="25">
        <f>[7]t_aea_sf6!I85</f>
        <v>0.44573215900000002</v>
      </c>
      <c r="K80" s="25">
        <f>[7]t_aea_sf6!J85</f>
        <v>0.53698254999999995</v>
      </c>
      <c r="L80" s="25">
        <f>[7]t_aea_sf6!K85</f>
        <v>8.9137009000000003E-2</v>
      </c>
      <c r="M80" s="25">
        <f>[7]t_aea_sf6!L85</f>
        <v>0.13712117500000001</v>
      </c>
      <c r="N80" s="25">
        <f>[7]t_aea_sf6!M85</f>
        <v>0.12411269599999999</v>
      </c>
      <c r="O80" s="25">
        <f>[7]t_aea_sf6!N85</f>
        <v>0.112753722</v>
      </c>
      <c r="P80" s="25">
        <f>[7]t_aea_sf6!O85</f>
        <v>9.9000504000000003E-2</v>
      </c>
      <c r="Q80" s="25">
        <f>[7]t_aea_sf6!P85</f>
        <v>8.6064181000000003E-2</v>
      </c>
    </row>
    <row r="81" spans="1:17" ht="15" customHeight="1" x14ac:dyDescent="0.3">
      <c r="A81" s="6" t="s">
        <v>119</v>
      </c>
      <c r="B81" s="6" t="s">
        <v>120</v>
      </c>
      <c r="C81" s="25">
        <f>[7]t_aea_sf6!B86</f>
        <v>26.704970468999999</v>
      </c>
      <c r="D81" s="25">
        <f>[7]t_aea_sf6!C86</f>
        <v>25.130317713</v>
      </c>
      <c r="E81" s="25">
        <f>[7]t_aea_sf6!D86</f>
        <v>23.725598678000001</v>
      </c>
      <c r="F81" s="25">
        <f>[7]t_aea_sf6!E86</f>
        <v>21.716559447000002</v>
      </c>
      <c r="G81" s="25">
        <f>[7]t_aea_sf6!F86</f>
        <v>19.671509782000001</v>
      </c>
      <c r="H81" s="25">
        <f>[7]t_aea_sf6!G86</f>
        <v>19.104992522</v>
      </c>
      <c r="I81" s="25">
        <f>[7]t_aea_sf6!H86</f>
        <v>18.268828114000002</v>
      </c>
      <c r="J81" s="25">
        <f>[7]t_aea_sf6!I86</f>
        <v>2.054862891</v>
      </c>
      <c r="K81" s="25">
        <f>[7]t_aea_sf6!J86</f>
        <v>1.880324189</v>
      </c>
      <c r="L81" s="25">
        <f>[7]t_aea_sf6!K86</f>
        <v>1.7891612160000001</v>
      </c>
      <c r="M81" s="25">
        <f>[7]t_aea_sf6!L86</f>
        <v>1.7952035369999999</v>
      </c>
      <c r="N81" s="25">
        <f>[7]t_aea_sf6!M86</f>
        <v>1.6085085269999999</v>
      </c>
      <c r="O81" s="25">
        <f>[7]t_aea_sf6!N86</f>
        <v>1.437985912</v>
      </c>
      <c r="P81" s="25">
        <f>[7]t_aea_sf6!O86</f>
        <v>1.2681692579999999</v>
      </c>
      <c r="Q81" s="25">
        <f>[7]t_aea_sf6!P86</f>
        <v>1.0985018520000001</v>
      </c>
    </row>
    <row r="82" spans="1:17" ht="15" customHeight="1" x14ac:dyDescent="0.3">
      <c r="A82" s="6" t="s">
        <v>121</v>
      </c>
      <c r="B82" s="6"/>
      <c r="C82" s="25">
        <f>[7]t_aea_sf6!B87</f>
        <v>62.170495965000001</v>
      </c>
      <c r="D82" s="25">
        <f>[7]t_aea_sf6!C87</f>
        <v>59.189229120999997</v>
      </c>
      <c r="E82" s="25">
        <f>[7]t_aea_sf6!D87</f>
        <v>56.274367838000003</v>
      </c>
      <c r="F82" s="25">
        <f>[7]t_aea_sf6!E87</f>
        <v>48.363550535999998</v>
      </c>
      <c r="G82" s="25">
        <f>[7]t_aea_sf6!F87</f>
        <v>44.469545185999998</v>
      </c>
      <c r="H82" s="25">
        <f>[7]t_aea_sf6!G87</f>
        <v>39.677057720999997</v>
      </c>
      <c r="I82" s="25">
        <f>[7]t_aea_sf6!H87</f>
        <v>35.953871833000001</v>
      </c>
      <c r="J82" s="25">
        <f>[7]t_aea_sf6!I87</f>
        <v>35.918957034000002</v>
      </c>
      <c r="K82" s="25">
        <f>[7]t_aea_sf6!J87</f>
        <v>28.810569328</v>
      </c>
      <c r="L82" s="25">
        <f>[7]t_aea_sf6!K87</f>
        <v>27.157931245</v>
      </c>
      <c r="M82" s="25">
        <f>[7]t_aea_sf6!L87</f>
        <v>24.122382658999999</v>
      </c>
      <c r="N82" s="25">
        <f>[7]t_aea_sf6!M87</f>
        <v>21.799705133</v>
      </c>
      <c r="O82" s="25">
        <f>[7]t_aea_sf6!N87</f>
        <v>19.720210430000002</v>
      </c>
      <c r="P82" s="25">
        <f>[7]t_aea_sf6!O87</f>
        <v>17.281875629000002</v>
      </c>
      <c r="Q82" s="25">
        <f>[7]t_aea_sf6!P87</f>
        <v>15.069394036</v>
      </c>
    </row>
    <row r="83" spans="1:17" ht="15" customHeight="1" x14ac:dyDescent="0.3">
      <c r="A83" s="6" t="s">
        <v>122</v>
      </c>
      <c r="B83" s="6" t="s">
        <v>123</v>
      </c>
      <c r="C83" s="25">
        <f>[7]t_aea_sf6!B88</f>
        <v>35.250087978000003</v>
      </c>
      <c r="D83" s="25">
        <f>[7]t_aea_sf6!C88</f>
        <v>33.434254934999998</v>
      </c>
      <c r="E83" s="25">
        <f>[7]t_aea_sf6!D88</f>
        <v>31.930000653</v>
      </c>
      <c r="F83" s="25">
        <f>[7]t_aea_sf6!E88</f>
        <v>26.526182535</v>
      </c>
      <c r="G83" s="25">
        <f>[7]t_aea_sf6!F88</f>
        <v>24.772919463000001</v>
      </c>
      <c r="H83" s="25">
        <f>[7]t_aea_sf6!G88</f>
        <v>20.844414095000001</v>
      </c>
      <c r="I83" s="25">
        <f>[7]t_aea_sf6!H88</f>
        <v>18.228161705000002</v>
      </c>
      <c r="J83" s="25">
        <f>[7]t_aea_sf6!I88</f>
        <v>22.461318596000002</v>
      </c>
      <c r="K83" s="25">
        <f>[7]t_aea_sf6!J88</f>
        <v>17.298539748</v>
      </c>
      <c r="L83" s="25">
        <f>[7]t_aea_sf6!K88</f>
        <v>16.71594112</v>
      </c>
      <c r="M83" s="25">
        <f>[7]t_aea_sf6!L88</f>
        <v>14.799831236999999</v>
      </c>
      <c r="N83" s="25">
        <f>[7]t_aea_sf6!M88</f>
        <v>13.424814992</v>
      </c>
      <c r="O83" s="25">
        <f>[7]t_aea_sf6!N88</f>
        <v>12.248754492</v>
      </c>
      <c r="P83" s="25">
        <f>[7]t_aea_sf6!O88</f>
        <v>10.742369846000001</v>
      </c>
      <c r="Q83" s="25">
        <f>[7]t_aea_sf6!P88</f>
        <v>9.4141560440000003</v>
      </c>
    </row>
    <row r="84" spans="1:17" ht="15" customHeight="1" x14ac:dyDescent="0.3">
      <c r="A84" s="6" t="s">
        <v>124</v>
      </c>
      <c r="B84" s="6" t="s">
        <v>125</v>
      </c>
      <c r="C84" s="25">
        <f>[7]t_aea_sf6!B89</f>
        <v>0.32043647400000003</v>
      </c>
      <c r="D84" s="25">
        <f>[7]t_aea_sf6!C89</f>
        <v>0.32216559</v>
      </c>
      <c r="E84" s="25">
        <f>[7]t_aea_sf6!D89</f>
        <v>0.30645786600000002</v>
      </c>
      <c r="F84" s="25">
        <f>[7]t_aea_sf6!E89</f>
        <v>0.22408623599999999</v>
      </c>
      <c r="G84" s="25">
        <f>[7]t_aea_sf6!F89</f>
        <v>0.21536680599999999</v>
      </c>
      <c r="H84" s="25">
        <f>[7]t_aea_sf6!G89</f>
        <v>0.20216462700000001</v>
      </c>
      <c r="I84" s="25">
        <f>[7]t_aea_sf6!H89</f>
        <v>0.14692835900000001</v>
      </c>
      <c r="J84" s="25">
        <f>[7]t_aea_sf6!I89</f>
        <v>0.13432794300000001</v>
      </c>
      <c r="K84" s="25">
        <f>[7]t_aea_sf6!J89</f>
        <v>0.114835135</v>
      </c>
      <c r="L84" s="25">
        <f>[7]t_aea_sf6!K89</f>
        <v>9.7734923000000001E-2</v>
      </c>
      <c r="M84" s="25">
        <f>[7]t_aea_sf6!L89</f>
        <v>8.6809348999999994E-2</v>
      </c>
      <c r="N84" s="25">
        <f>[7]t_aea_sf6!M89</f>
        <v>7.7965943999999995E-2</v>
      </c>
      <c r="O84" s="25">
        <f>[7]t_aea_sf6!N89</f>
        <v>6.8899693999999997E-2</v>
      </c>
      <c r="P84" s="25">
        <f>[7]t_aea_sf6!O89</f>
        <v>6.0790734999999999E-2</v>
      </c>
      <c r="Q84" s="25">
        <f>[7]t_aea_sf6!P89</f>
        <v>5.2616538999999997E-2</v>
      </c>
    </row>
    <row r="85" spans="1:17" ht="15" customHeight="1" x14ac:dyDescent="0.3">
      <c r="A85" s="6" t="s">
        <v>126</v>
      </c>
      <c r="B85" s="6" t="s">
        <v>127</v>
      </c>
      <c r="C85" s="25">
        <f>[7]t_aea_sf6!B90</f>
        <v>26.599971513</v>
      </c>
      <c r="D85" s="25">
        <f>[7]t_aea_sf6!C90</f>
        <v>25.432808597000001</v>
      </c>
      <c r="E85" s="25">
        <f>[7]t_aea_sf6!D90</f>
        <v>24.037909320000001</v>
      </c>
      <c r="F85" s="25">
        <f>[7]t_aea_sf6!E90</f>
        <v>21.613281765</v>
      </c>
      <c r="G85" s="25">
        <f>[7]t_aea_sf6!F90</f>
        <v>19.481258917000002</v>
      </c>
      <c r="H85" s="25">
        <f>[7]t_aea_sf6!G90</f>
        <v>18.630478999000001</v>
      </c>
      <c r="I85" s="25">
        <f>[7]t_aea_sf6!H90</f>
        <v>17.578781768999999</v>
      </c>
      <c r="J85" s="25">
        <f>[7]t_aea_sf6!I90</f>
        <v>13.323310493999999</v>
      </c>
      <c r="K85" s="25">
        <f>[7]t_aea_sf6!J90</f>
        <v>11.397194445</v>
      </c>
      <c r="L85" s="25">
        <f>[7]t_aea_sf6!K90</f>
        <v>10.344255201999999</v>
      </c>
      <c r="M85" s="25">
        <f>[7]t_aea_sf6!L90</f>
        <v>9.2357420730000008</v>
      </c>
      <c r="N85" s="25">
        <f>[7]t_aea_sf6!M90</f>
        <v>8.2969241969999992</v>
      </c>
      <c r="O85" s="25">
        <f>[7]t_aea_sf6!N90</f>
        <v>7.4025562440000003</v>
      </c>
      <c r="P85" s="25">
        <f>[7]t_aea_sf6!O90</f>
        <v>6.4787150479999998</v>
      </c>
      <c r="Q85" s="25">
        <f>[7]t_aea_sf6!P90</f>
        <v>5.6026214520000002</v>
      </c>
    </row>
    <row r="86" spans="1:17" ht="15" customHeight="1" x14ac:dyDescent="0.3">
      <c r="A86" s="6" t="s">
        <v>128</v>
      </c>
      <c r="B86" s="6" t="s">
        <v>129</v>
      </c>
      <c r="C86" s="25">
        <f>[7]t_aea_sf6!B91</f>
        <v>0</v>
      </c>
      <c r="D86" s="25">
        <f>[7]t_aea_sf6!C91</f>
        <v>0</v>
      </c>
      <c r="E86" s="25">
        <f>[7]t_aea_sf6!D91</f>
        <v>0</v>
      </c>
      <c r="F86" s="25">
        <f>[7]t_aea_sf6!E91</f>
        <v>0</v>
      </c>
      <c r="G86" s="25">
        <f>[7]t_aea_sf6!F91</f>
        <v>0</v>
      </c>
      <c r="H86" s="25">
        <f>[7]t_aea_sf6!G91</f>
        <v>0</v>
      </c>
      <c r="I86" s="25">
        <f>[7]t_aea_sf6!H91</f>
        <v>0</v>
      </c>
      <c r="J86" s="25">
        <f>[7]t_aea_sf6!I91</f>
        <v>0</v>
      </c>
      <c r="K86" s="25">
        <f>[7]t_aea_sf6!J91</f>
        <v>0</v>
      </c>
      <c r="L86" s="25">
        <f>[7]t_aea_sf6!K91</f>
        <v>0</v>
      </c>
      <c r="M86" s="25">
        <f>[7]t_aea_sf6!L91</f>
        <v>0</v>
      </c>
      <c r="N86" s="25">
        <f>[7]t_aea_sf6!M91</f>
        <v>0</v>
      </c>
      <c r="O86" s="25">
        <f>[7]t_aea_sf6!N91</f>
        <v>0</v>
      </c>
      <c r="P86" s="25">
        <f>[7]t_aea_sf6!O91</f>
        <v>0</v>
      </c>
      <c r="Q86" s="25">
        <f>[7]t_aea_sf6!P91</f>
        <v>0</v>
      </c>
    </row>
    <row r="87" spans="1:17" ht="15" customHeight="1" x14ac:dyDescent="0.3">
      <c r="A87" s="6" t="s">
        <v>130</v>
      </c>
      <c r="B87" s="6" t="s">
        <v>131</v>
      </c>
      <c r="C87" s="25">
        <f>[7]t_aea_sf6!B92</f>
        <v>0</v>
      </c>
      <c r="D87" s="25">
        <f>[7]t_aea_sf6!C92</f>
        <v>0</v>
      </c>
      <c r="E87" s="25">
        <f>[7]t_aea_sf6!D92</f>
        <v>0</v>
      </c>
      <c r="F87" s="25">
        <f>[7]t_aea_sf6!E92</f>
        <v>0</v>
      </c>
      <c r="G87" s="25">
        <f>[7]t_aea_sf6!F92</f>
        <v>0</v>
      </c>
      <c r="H87" s="25">
        <f>[7]t_aea_sf6!G92</f>
        <v>0</v>
      </c>
      <c r="I87" s="25">
        <f>[7]t_aea_sf6!H92</f>
        <v>0</v>
      </c>
      <c r="J87" s="25">
        <f>[7]t_aea_sf6!I92</f>
        <v>0</v>
      </c>
      <c r="K87" s="25">
        <f>[7]t_aea_sf6!J92</f>
        <v>0</v>
      </c>
      <c r="L87" s="25">
        <f>[7]t_aea_sf6!K92</f>
        <v>0</v>
      </c>
      <c r="M87" s="25">
        <f>[7]t_aea_sf6!L92</f>
        <v>0</v>
      </c>
      <c r="N87" s="25">
        <f>[7]t_aea_sf6!M92</f>
        <v>0</v>
      </c>
      <c r="O87" s="25">
        <f>[7]t_aea_sf6!N92</f>
        <v>0</v>
      </c>
      <c r="P87" s="25">
        <f>[7]t_aea_sf6!O92</f>
        <v>0</v>
      </c>
      <c r="Q87" s="25">
        <f>[7]t_aea_sf6!P92</f>
        <v>0</v>
      </c>
    </row>
    <row r="88" spans="1:17" ht="15" customHeight="1" x14ac:dyDescent="0.3">
      <c r="A88" s="8" t="s">
        <v>132</v>
      </c>
      <c r="B88" s="8"/>
      <c r="C88" s="27">
        <f>[7]t_aea_sf6!B93</f>
        <v>234.14716784199999</v>
      </c>
      <c r="D88" s="27">
        <f>[7]t_aea_sf6!C93</f>
        <v>223.33214925199999</v>
      </c>
      <c r="E88" s="27">
        <f>[7]t_aea_sf6!D93</f>
        <v>211.01395271000001</v>
      </c>
      <c r="F88" s="27">
        <f>[7]t_aea_sf6!E93</f>
        <v>177.222483912</v>
      </c>
      <c r="G88" s="27">
        <f>[7]t_aea_sf6!F93</f>
        <v>183.03470606799999</v>
      </c>
      <c r="H88" s="27">
        <f>[7]t_aea_sf6!G93</f>
        <v>180.20423770299999</v>
      </c>
      <c r="I88" s="27">
        <f>[7]t_aea_sf6!H93</f>
        <v>167.18696861399999</v>
      </c>
      <c r="J88" s="27">
        <f>[7]t_aea_sf6!I93</f>
        <v>179.94537542800001</v>
      </c>
      <c r="K88" s="27">
        <f>[7]t_aea_sf6!J93</f>
        <v>162.672737993</v>
      </c>
      <c r="L88" s="27">
        <f>[7]t_aea_sf6!K93</f>
        <v>147.850628156</v>
      </c>
      <c r="M88" s="27">
        <f>[7]t_aea_sf6!L93</f>
        <v>128.96552789</v>
      </c>
      <c r="N88" s="27">
        <f>[7]t_aea_sf6!M93</f>
        <v>115.872193502</v>
      </c>
      <c r="O88" s="27">
        <f>[7]t_aea_sf6!N93</f>
        <v>103.259595156</v>
      </c>
      <c r="P88" s="27">
        <f>[7]t_aea_sf6!O93</f>
        <v>90.554447467000003</v>
      </c>
      <c r="Q88" s="27">
        <f>[7]t_aea_sf6!P93</f>
        <v>78.239150815000002</v>
      </c>
    </row>
    <row r="89" spans="1:17" ht="15" customHeight="1" x14ac:dyDescent="0.3">
      <c r="A89" s="3"/>
      <c r="B89" s="45" t="s">
        <v>133</v>
      </c>
      <c r="C89" s="25">
        <f>[7]t_aea_sf6!B94</f>
        <v>0</v>
      </c>
      <c r="D89" s="25">
        <f>[7]t_aea_sf6!C94</f>
        <v>0</v>
      </c>
      <c r="E89" s="25">
        <f>[7]t_aea_sf6!D94</f>
        <v>0</v>
      </c>
      <c r="F89" s="25">
        <f>[7]t_aea_sf6!E94</f>
        <v>0</v>
      </c>
      <c r="G89" s="25">
        <f>[7]t_aea_sf6!F94</f>
        <v>0</v>
      </c>
      <c r="H89" s="25">
        <f>[7]t_aea_sf6!G94</f>
        <v>0</v>
      </c>
      <c r="I89" s="25">
        <f>[7]t_aea_sf6!H94</f>
        <v>0</v>
      </c>
      <c r="J89" s="25">
        <f>[7]t_aea_sf6!I94</f>
        <v>0</v>
      </c>
      <c r="K89" s="25">
        <f>[7]t_aea_sf6!J94</f>
        <v>0</v>
      </c>
      <c r="L89" s="25">
        <f>[7]t_aea_sf6!K94</f>
        <v>0</v>
      </c>
      <c r="M89" s="25">
        <f>[7]t_aea_sf6!L94</f>
        <v>0</v>
      </c>
      <c r="N89" s="25">
        <f>[7]t_aea_sf6!M94</f>
        <v>0</v>
      </c>
      <c r="O89" s="25">
        <f>[7]t_aea_sf6!N94</f>
        <v>0</v>
      </c>
      <c r="P89" s="25">
        <f>[7]t_aea_sf6!O94</f>
        <v>0</v>
      </c>
      <c r="Q89" s="25">
        <f>[7]t_aea_sf6!P94</f>
        <v>0</v>
      </c>
    </row>
    <row r="90" spans="1:17" ht="15" customHeight="1" x14ac:dyDescent="0.3">
      <c r="A90" s="3"/>
      <c r="B90" s="45" t="s">
        <v>134</v>
      </c>
      <c r="C90" s="25">
        <f>[7]t_aea_sf6!B95</f>
        <v>0</v>
      </c>
      <c r="D90" s="25">
        <f>[7]t_aea_sf6!C95</f>
        <v>0</v>
      </c>
      <c r="E90" s="25">
        <f>[7]t_aea_sf6!D95</f>
        <v>0</v>
      </c>
      <c r="F90" s="25">
        <f>[7]t_aea_sf6!E95</f>
        <v>0</v>
      </c>
      <c r="G90" s="25">
        <f>[7]t_aea_sf6!F95</f>
        <v>0</v>
      </c>
      <c r="H90" s="25">
        <f>[7]t_aea_sf6!G95</f>
        <v>0</v>
      </c>
      <c r="I90" s="25">
        <f>[7]t_aea_sf6!H95</f>
        <v>0</v>
      </c>
      <c r="J90" s="25">
        <f>[7]t_aea_sf6!I95</f>
        <v>0</v>
      </c>
      <c r="K90" s="25">
        <f>[7]t_aea_sf6!J95</f>
        <v>0</v>
      </c>
      <c r="L90" s="25">
        <f>[7]t_aea_sf6!K95</f>
        <v>0</v>
      </c>
      <c r="M90" s="25">
        <f>[7]t_aea_sf6!L95</f>
        <v>0</v>
      </c>
      <c r="N90" s="25">
        <f>[7]t_aea_sf6!M95</f>
        <v>0</v>
      </c>
      <c r="O90" s="25">
        <f>[7]t_aea_sf6!N95</f>
        <v>0</v>
      </c>
      <c r="P90" s="25">
        <f>[7]t_aea_sf6!O95</f>
        <v>0</v>
      </c>
      <c r="Q90" s="25">
        <f>[7]t_aea_sf6!P95</f>
        <v>0</v>
      </c>
    </row>
    <row r="91" spans="1:17" ht="15" customHeight="1" thickBot="1" x14ac:dyDescent="0.35">
      <c r="A91" s="4"/>
      <c r="B91" s="46" t="s">
        <v>135</v>
      </c>
      <c r="C91" s="31">
        <f>[7]t_aea_sf6!B96</f>
        <v>234.14716784199999</v>
      </c>
      <c r="D91" s="31">
        <f>[7]t_aea_sf6!C96</f>
        <v>223.33214925199999</v>
      </c>
      <c r="E91" s="31">
        <f>[7]t_aea_sf6!D96</f>
        <v>211.01395271000001</v>
      </c>
      <c r="F91" s="31">
        <f>[7]t_aea_sf6!E96</f>
        <v>177.222483912</v>
      </c>
      <c r="G91" s="31">
        <f>[7]t_aea_sf6!F96</f>
        <v>183.03470606799999</v>
      </c>
      <c r="H91" s="31">
        <f>[7]t_aea_sf6!G96</f>
        <v>180.20423770299999</v>
      </c>
      <c r="I91" s="31">
        <f>[7]t_aea_sf6!H96</f>
        <v>167.18696861399999</v>
      </c>
      <c r="J91" s="31">
        <f>[7]t_aea_sf6!I96</f>
        <v>179.94537542800001</v>
      </c>
      <c r="K91" s="31">
        <f>[7]t_aea_sf6!J96</f>
        <v>162.672737993</v>
      </c>
      <c r="L91" s="31">
        <f>[7]t_aea_sf6!K96</f>
        <v>147.850628156</v>
      </c>
      <c r="M91" s="31">
        <f>[7]t_aea_sf6!L96</f>
        <v>128.96552789</v>
      </c>
      <c r="N91" s="31">
        <f>[7]t_aea_sf6!M96</f>
        <v>115.872193502</v>
      </c>
      <c r="O91" s="31">
        <f>[7]t_aea_sf6!N96</f>
        <v>103.259595156</v>
      </c>
      <c r="P91" s="31">
        <f>[7]t_aea_sf6!O96</f>
        <v>90.554447467000003</v>
      </c>
      <c r="Q91" s="31">
        <f>[7]t_aea_sf6!P96</f>
        <v>78.239150815000002</v>
      </c>
    </row>
    <row r="92" spans="1:17" ht="15" customHeight="1" thickTop="1" thickBot="1" x14ac:dyDescent="0.35">
      <c r="A92" s="9" t="s">
        <v>136</v>
      </c>
      <c r="B92" s="9"/>
      <c r="C92" s="30">
        <f>[7]t_aea_sf6!B97</f>
        <v>90794.618237881994</v>
      </c>
      <c r="D92" s="30">
        <f>[7]t_aea_sf6!C97</f>
        <v>96924.012496206997</v>
      </c>
      <c r="E92" s="30">
        <f>[7]t_aea_sf6!D97</f>
        <v>109414.605798089</v>
      </c>
      <c r="F92" s="30">
        <f>[7]t_aea_sf6!E97</f>
        <v>115011.492849042</v>
      </c>
      <c r="G92" s="30">
        <f>[7]t_aea_sf6!F97</f>
        <v>115825.26356529001</v>
      </c>
      <c r="H92" s="30">
        <f>[7]t_aea_sf6!G97</f>
        <v>122084.402588827</v>
      </c>
      <c r="I92" s="30">
        <f>[7]t_aea_sf6!H97</f>
        <v>98800.416437742999</v>
      </c>
      <c r="J92" s="30">
        <f>[7]t_aea_sf6!I97</f>
        <v>96278.542071260003</v>
      </c>
      <c r="K92" s="30">
        <f>[7]t_aea_sf6!J97</f>
        <v>101140.512662179</v>
      </c>
      <c r="L92" s="30">
        <f>[7]t_aea_sf6!K97</f>
        <v>105208.530999771</v>
      </c>
      <c r="M92" s="30">
        <f>[7]t_aea_sf6!L97</f>
        <v>98377.326059094004</v>
      </c>
      <c r="N92" s="30">
        <f>[7]t_aea_sf6!M97</f>
        <v>110301.40437887301</v>
      </c>
      <c r="O92" s="30">
        <f>[7]t_aea_sf6!N97</f>
        <v>115442.76499987701</v>
      </c>
      <c r="P92" s="30">
        <f>[7]t_aea_sf6!O97</f>
        <v>101042.29019008001</v>
      </c>
      <c r="Q92" s="30">
        <f>[7]t_aea_sf6!P97</f>
        <v>102285.823566329</v>
      </c>
    </row>
    <row r="93" spans="1:17" ht="15" customHeight="1" thickTop="1" x14ac:dyDescent="0.3">
      <c r="A93" s="3"/>
      <c r="B93" s="11" t="s">
        <v>137</v>
      </c>
      <c r="C93" s="25">
        <f>[7]t_aea_sf6!B98</f>
        <v>0</v>
      </c>
      <c r="D93" s="25">
        <f>[7]t_aea_sf6!C98</f>
        <v>0</v>
      </c>
      <c r="E93" s="25">
        <f>[7]t_aea_sf6!D98</f>
        <v>0</v>
      </c>
      <c r="F93" s="25">
        <f>[7]t_aea_sf6!E98</f>
        <v>0</v>
      </c>
      <c r="G93" s="25">
        <f>[7]t_aea_sf6!F98</f>
        <v>0</v>
      </c>
      <c r="H93" s="25">
        <f>[7]t_aea_sf6!G98</f>
        <v>0</v>
      </c>
      <c r="I93" s="25">
        <f>[7]t_aea_sf6!H98</f>
        <v>0</v>
      </c>
      <c r="J93" s="25">
        <f>[7]t_aea_sf6!I98</f>
        <v>0</v>
      </c>
      <c r="K93" s="25">
        <f>[7]t_aea_sf6!J98</f>
        <v>0</v>
      </c>
      <c r="L93" s="25">
        <f>[7]t_aea_sf6!K98</f>
        <v>0</v>
      </c>
      <c r="M93" s="25">
        <f>[7]t_aea_sf6!L98</f>
        <v>0</v>
      </c>
      <c r="N93" s="25">
        <f>[7]t_aea_sf6!M98</f>
        <v>0</v>
      </c>
      <c r="O93" s="25">
        <f>[7]t_aea_sf6!N98</f>
        <v>0</v>
      </c>
      <c r="P93" s="25">
        <f>[7]t_aea_sf6!O98</f>
        <v>0</v>
      </c>
      <c r="Q93" s="25">
        <f>[7]t_aea_sf6!P98</f>
        <v>0</v>
      </c>
    </row>
    <row r="94" spans="1:17" ht="15" customHeight="1" x14ac:dyDescent="0.3">
      <c r="A94" s="16" t="s">
        <v>138</v>
      </c>
      <c r="B94" s="1" t="s">
        <v>139</v>
      </c>
      <c r="C94" s="25">
        <f>[7]t_aea_sf6!B99</f>
        <v>0</v>
      </c>
      <c r="D94" s="25">
        <f>[7]t_aea_sf6!C99</f>
        <v>0</v>
      </c>
      <c r="E94" s="25">
        <f>[7]t_aea_sf6!D99</f>
        <v>0</v>
      </c>
      <c r="F94" s="25">
        <f>[7]t_aea_sf6!E99</f>
        <v>0</v>
      </c>
      <c r="G94" s="25">
        <f>[7]t_aea_sf6!F99</f>
        <v>0</v>
      </c>
      <c r="H94" s="25">
        <f>[7]t_aea_sf6!G99</f>
        <v>0</v>
      </c>
      <c r="I94" s="25">
        <f>[7]t_aea_sf6!H99</f>
        <v>0</v>
      </c>
      <c r="J94" s="25">
        <f>[7]t_aea_sf6!I99</f>
        <v>0</v>
      </c>
      <c r="K94" s="25">
        <f>[7]t_aea_sf6!J99</f>
        <v>0</v>
      </c>
      <c r="L94" s="25">
        <f>[7]t_aea_sf6!K99</f>
        <v>0</v>
      </c>
      <c r="M94" s="25">
        <f>[7]t_aea_sf6!L99</f>
        <v>0</v>
      </c>
      <c r="N94" s="25">
        <f>[7]t_aea_sf6!M99</f>
        <v>0</v>
      </c>
      <c r="O94" s="25">
        <f>[7]t_aea_sf6!N99</f>
        <v>0</v>
      </c>
      <c r="P94" s="25">
        <f>[7]t_aea_sf6!O99</f>
        <v>0</v>
      </c>
      <c r="Q94" s="25">
        <f>[7]t_aea_sf6!P99</f>
        <v>0</v>
      </c>
    </row>
    <row r="95" spans="1:17" ht="15" customHeight="1" x14ac:dyDescent="0.3">
      <c r="A95" s="16" t="s">
        <v>138</v>
      </c>
      <c r="B95" s="1" t="s">
        <v>140</v>
      </c>
      <c r="C95" s="25">
        <f>[7]t_aea_sf6!B100</f>
        <v>0</v>
      </c>
      <c r="D95" s="25">
        <f>[7]t_aea_sf6!C100</f>
        <v>0</v>
      </c>
      <c r="E95" s="25">
        <f>[7]t_aea_sf6!D100</f>
        <v>0</v>
      </c>
      <c r="F95" s="25">
        <f>[7]t_aea_sf6!E100</f>
        <v>0</v>
      </c>
      <c r="G95" s="25">
        <f>[7]t_aea_sf6!F100</f>
        <v>0</v>
      </c>
      <c r="H95" s="25">
        <f>[7]t_aea_sf6!G100</f>
        <v>0</v>
      </c>
      <c r="I95" s="25">
        <f>[7]t_aea_sf6!H100</f>
        <v>0</v>
      </c>
      <c r="J95" s="25">
        <f>[7]t_aea_sf6!I100</f>
        <v>0</v>
      </c>
      <c r="K95" s="25">
        <f>[7]t_aea_sf6!J100</f>
        <v>0</v>
      </c>
      <c r="L95" s="25">
        <f>[7]t_aea_sf6!K100</f>
        <v>0</v>
      </c>
      <c r="M95" s="25">
        <f>[7]t_aea_sf6!L100</f>
        <v>0</v>
      </c>
      <c r="N95" s="25">
        <f>[7]t_aea_sf6!M100</f>
        <v>0</v>
      </c>
      <c r="O95" s="25">
        <f>[7]t_aea_sf6!N100</f>
        <v>0</v>
      </c>
      <c r="P95" s="25">
        <f>[7]t_aea_sf6!O100</f>
        <v>0</v>
      </c>
      <c r="Q95" s="25">
        <f>[7]t_aea_sf6!P100</f>
        <v>0</v>
      </c>
    </row>
    <row r="96" spans="1:17" ht="15" customHeight="1" x14ac:dyDescent="0.3">
      <c r="A96" s="16" t="s">
        <v>138</v>
      </c>
      <c r="B96" s="1" t="s">
        <v>141</v>
      </c>
      <c r="C96" s="25">
        <f>[7]t_aea_sf6!B101</f>
        <v>0</v>
      </c>
      <c r="D96" s="25">
        <f>[7]t_aea_sf6!C101</f>
        <v>0</v>
      </c>
      <c r="E96" s="25">
        <f>[7]t_aea_sf6!D101</f>
        <v>0</v>
      </c>
      <c r="F96" s="25">
        <f>[7]t_aea_sf6!E101</f>
        <v>0</v>
      </c>
      <c r="G96" s="25">
        <f>[7]t_aea_sf6!F101</f>
        <v>0</v>
      </c>
      <c r="H96" s="25">
        <f>[7]t_aea_sf6!G101</f>
        <v>0</v>
      </c>
      <c r="I96" s="25">
        <f>[7]t_aea_sf6!H101</f>
        <v>0</v>
      </c>
      <c r="J96" s="25">
        <f>[7]t_aea_sf6!I101</f>
        <v>0</v>
      </c>
      <c r="K96" s="25">
        <f>[7]t_aea_sf6!J101</f>
        <v>0</v>
      </c>
      <c r="L96" s="25">
        <f>[7]t_aea_sf6!K101</f>
        <v>0</v>
      </c>
      <c r="M96" s="25">
        <f>[7]t_aea_sf6!L101</f>
        <v>0</v>
      </c>
      <c r="N96" s="25">
        <f>[7]t_aea_sf6!M101</f>
        <v>0</v>
      </c>
      <c r="O96" s="25">
        <f>[7]t_aea_sf6!N101</f>
        <v>0</v>
      </c>
      <c r="P96" s="25">
        <f>[7]t_aea_sf6!O101</f>
        <v>0</v>
      </c>
      <c r="Q96" s="25">
        <f>[7]t_aea_sf6!P101</f>
        <v>0</v>
      </c>
    </row>
    <row r="97" spans="1:17" ht="15" customHeight="1" x14ac:dyDescent="0.3">
      <c r="A97" s="16" t="s">
        <v>138</v>
      </c>
      <c r="B97" s="1" t="s">
        <v>142</v>
      </c>
      <c r="C97" s="25">
        <f>[7]t_aea_sf6!B102</f>
        <v>0</v>
      </c>
      <c r="D97" s="25">
        <f>[7]t_aea_sf6!C102</f>
        <v>0</v>
      </c>
      <c r="E97" s="25">
        <f>[7]t_aea_sf6!D102</f>
        <v>0</v>
      </c>
      <c r="F97" s="25">
        <f>[7]t_aea_sf6!E102</f>
        <v>0</v>
      </c>
      <c r="G97" s="25">
        <f>[7]t_aea_sf6!F102</f>
        <v>0</v>
      </c>
      <c r="H97" s="25">
        <f>[7]t_aea_sf6!G102</f>
        <v>0</v>
      </c>
      <c r="I97" s="25">
        <f>[7]t_aea_sf6!H102</f>
        <v>0</v>
      </c>
      <c r="J97" s="25">
        <f>[7]t_aea_sf6!I102</f>
        <v>0</v>
      </c>
      <c r="K97" s="25">
        <f>[7]t_aea_sf6!J102</f>
        <v>0</v>
      </c>
      <c r="L97" s="25">
        <f>[7]t_aea_sf6!K102</f>
        <v>0</v>
      </c>
      <c r="M97" s="25">
        <f>[7]t_aea_sf6!L102</f>
        <v>0</v>
      </c>
      <c r="N97" s="25">
        <f>[7]t_aea_sf6!M102</f>
        <v>0</v>
      </c>
      <c r="O97" s="25">
        <f>[7]t_aea_sf6!N102</f>
        <v>0</v>
      </c>
      <c r="P97" s="25">
        <f>[7]t_aea_sf6!O102</f>
        <v>0</v>
      </c>
      <c r="Q97" s="25">
        <f>[7]t_aea_sf6!P102</f>
        <v>0</v>
      </c>
    </row>
    <row r="98" spans="1:17" ht="15" customHeight="1" x14ac:dyDescent="0.3">
      <c r="A98" s="17"/>
      <c r="B98" s="11" t="s">
        <v>143</v>
      </c>
      <c r="C98" s="25">
        <f>[7]t_aea_sf6!B103</f>
        <v>0</v>
      </c>
      <c r="D98" s="25">
        <f>[7]t_aea_sf6!C103</f>
        <v>0</v>
      </c>
      <c r="E98" s="25">
        <f>[7]t_aea_sf6!D103</f>
        <v>0</v>
      </c>
      <c r="F98" s="25">
        <f>[7]t_aea_sf6!E103</f>
        <v>0</v>
      </c>
      <c r="G98" s="25">
        <f>[7]t_aea_sf6!F103</f>
        <v>0</v>
      </c>
      <c r="H98" s="25">
        <f>[7]t_aea_sf6!G103</f>
        <v>0</v>
      </c>
      <c r="I98" s="25">
        <f>[7]t_aea_sf6!H103</f>
        <v>0</v>
      </c>
      <c r="J98" s="25">
        <f>[7]t_aea_sf6!I103</f>
        <v>0</v>
      </c>
      <c r="K98" s="25">
        <f>[7]t_aea_sf6!J103</f>
        <v>0</v>
      </c>
      <c r="L98" s="25">
        <f>[7]t_aea_sf6!K103</f>
        <v>0</v>
      </c>
      <c r="M98" s="25">
        <f>[7]t_aea_sf6!L103</f>
        <v>0</v>
      </c>
      <c r="N98" s="25">
        <f>[7]t_aea_sf6!M103</f>
        <v>0</v>
      </c>
      <c r="O98" s="25">
        <f>[7]t_aea_sf6!N103</f>
        <v>0</v>
      </c>
      <c r="P98" s="25">
        <f>[7]t_aea_sf6!O103</f>
        <v>0</v>
      </c>
      <c r="Q98" s="25">
        <f>[7]t_aea_sf6!P103</f>
        <v>0</v>
      </c>
    </row>
    <row r="99" spans="1:17" ht="15" customHeight="1" x14ac:dyDescent="0.3">
      <c r="A99" s="16" t="s">
        <v>144</v>
      </c>
      <c r="B99" s="1" t="s">
        <v>140</v>
      </c>
      <c r="C99" s="25">
        <f>[7]t_aea_sf6!B104</f>
        <v>0</v>
      </c>
      <c r="D99" s="25">
        <f>[7]t_aea_sf6!C104</f>
        <v>0</v>
      </c>
      <c r="E99" s="25">
        <f>[7]t_aea_sf6!D104</f>
        <v>0</v>
      </c>
      <c r="F99" s="25">
        <f>[7]t_aea_sf6!E104</f>
        <v>0</v>
      </c>
      <c r="G99" s="25">
        <f>[7]t_aea_sf6!F104</f>
        <v>0</v>
      </c>
      <c r="H99" s="25">
        <f>[7]t_aea_sf6!G104</f>
        <v>0</v>
      </c>
      <c r="I99" s="25">
        <f>[7]t_aea_sf6!H104</f>
        <v>0</v>
      </c>
      <c r="J99" s="25">
        <f>[7]t_aea_sf6!I104</f>
        <v>0</v>
      </c>
      <c r="K99" s="25">
        <f>[7]t_aea_sf6!J104</f>
        <v>0</v>
      </c>
      <c r="L99" s="25">
        <f>[7]t_aea_sf6!K104</f>
        <v>0</v>
      </c>
      <c r="M99" s="25">
        <f>[7]t_aea_sf6!L104</f>
        <v>0</v>
      </c>
      <c r="N99" s="25">
        <f>[7]t_aea_sf6!M104</f>
        <v>0</v>
      </c>
      <c r="O99" s="25">
        <f>[7]t_aea_sf6!N104</f>
        <v>0</v>
      </c>
      <c r="P99" s="25">
        <f>[7]t_aea_sf6!O104</f>
        <v>0</v>
      </c>
      <c r="Q99" s="25">
        <f>[7]t_aea_sf6!P104</f>
        <v>0</v>
      </c>
    </row>
    <row r="100" spans="1:17" ht="15" customHeight="1" x14ac:dyDescent="0.3">
      <c r="A100" s="16" t="s">
        <v>144</v>
      </c>
      <c r="B100" s="1" t="s">
        <v>141</v>
      </c>
      <c r="C100" s="25">
        <f>[7]t_aea_sf6!B105</f>
        <v>0</v>
      </c>
      <c r="D100" s="25">
        <f>[7]t_aea_sf6!C105</f>
        <v>0</v>
      </c>
      <c r="E100" s="25">
        <f>[7]t_aea_sf6!D105</f>
        <v>0</v>
      </c>
      <c r="F100" s="25">
        <f>[7]t_aea_sf6!E105</f>
        <v>0</v>
      </c>
      <c r="G100" s="25">
        <f>[7]t_aea_sf6!F105</f>
        <v>0</v>
      </c>
      <c r="H100" s="25">
        <f>[7]t_aea_sf6!G105</f>
        <v>0</v>
      </c>
      <c r="I100" s="25">
        <f>[7]t_aea_sf6!H105</f>
        <v>0</v>
      </c>
      <c r="J100" s="25">
        <f>[7]t_aea_sf6!I105</f>
        <v>0</v>
      </c>
      <c r="K100" s="25">
        <f>[7]t_aea_sf6!J105</f>
        <v>0</v>
      </c>
      <c r="L100" s="25">
        <f>[7]t_aea_sf6!K105</f>
        <v>0</v>
      </c>
      <c r="M100" s="25">
        <f>[7]t_aea_sf6!L105</f>
        <v>0</v>
      </c>
      <c r="N100" s="25">
        <f>[7]t_aea_sf6!M105</f>
        <v>0</v>
      </c>
      <c r="O100" s="25">
        <f>[7]t_aea_sf6!N105</f>
        <v>0</v>
      </c>
      <c r="P100" s="25">
        <f>[7]t_aea_sf6!O105</f>
        <v>0</v>
      </c>
      <c r="Q100" s="25">
        <f>[7]t_aea_sf6!P105</f>
        <v>0</v>
      </c>
    </row>
    <row r="101" spans="1:17" ht="15" customHeight="1" x14ac:dyDescent="0.3">
      <c r="A101" s="16" t="s">
        <v>144</v>
      </c>
      <c r="B101" s="1" t="s">
        <v>142</v>
      </c>
      <c r="C101" s="25">
        <f>[7]t_aea_sf6!B106</f>
        <v>0</v>
      </c>
      <c r="D101" s="25">
        <f>[7]t_aea_sf6!C106</f>
        <v>0</v>
      </c>
      <c r="E101" s="25">
        <f>[7]t_aea_sf6!D106</f>
        <v>0</v>
      </c>
      <c r="F101" s="25">
        <f>[7]t_aea_sf6!E106</f>
        <v>0</v>
      </c>
      <c r="G101" s="25">
        <f>[7]t_aea_sf6!F106</f>
        <v>0</v>
      </c>
      <c r="H101" s="25">
        <f>[7]t_aea_sf6!G106</f>
        <v>0</v>
      </c>
      <c r="I101" s="25">
        <f>[7]t_aea_sf6!H106</f>
        <v>0</v>
      </c>
      <c r="J101" s="25">
        <f>[7]t_aea_sf6!I106</f>
        <v>0</v>
      </c>
      <c r="K101" s="25">
        <f>[7]t_aea_sf6!J106</f>
        <v>0</v>
      </c>
      <c r="L101" s="25">
        <f>[7]t_aea_sf6!K106</f>
        <v>0</v>
      </c>
      <c r="M101" s="25">
        <f>[7]t_aea_sf6!L106</f>
        <v>0</v>
      </c>
      <c r="N101" s="25">
        <f>[7]t_aea_sf6!M106</f>
        <v>0</v>
      </c>
      <c r="O101" s="25">
        <f>[7]t_aea_sf6!N106</f>
        <v>0</v>
      </c>
      <c r="P101" s="25">
        <f>[7]t_aea_sf6!O106</f>
        <v>0</v>
      </c>
      <c r="Q101" s="25">
        <f>[7]t_aea_sf6!P106</f>
        <v>0</v>
      </c>
    </row>
    <row r="102" spans="1:17" x14ac:dyDescent="0.3">
      <c r="A102" s="49" t="s">
        <v>221</v>
      </c>
      <c r="B102" s="49"/>
      <c r="C102" s="29">
        <f>[7]t_aea_sf6!B107</f>
        <v>-9.2000000000000003E-8</v>
      </c>
      <c r="D102" s="29">
        <f>[7]t_aea_sf6!C107</f>
        <v>-2.0000000000000001E-9</v>
      </c>
      <c r="E102" s="29">
        <f>[7]t_aea_sf6!D107</f>
        <v>6E-9</v>
      </c>
      <c r="F102" s="29">
        <f>[7]t_aea_sf6!E107</f>
        <v>-4.6999999999999997E-8</v>
      </c>
      <c r="G102" s="29">
        <f>[7]t_aea_sf6!F107</f>
        <v>9.5000000000000004E-8</v>
      </c>
      <c r="H102" s="29">
        <f>[7]t_aea_sf6!G107</f>
        <v>-1.3199999999999999E-7</v>
      </c>
      <c r="I102" s="29">
        <f>[7]t_aea_sf6!H107</f>
        <v>8.2000000000000006E-8</v>
      </c>
      <c r="J102" s="29">
        <f>[7]t_aea_sf6!I107</f>
        <v>-1.35E-7</v>
      </c>
      <c r="K102" s="29">
        <f>[7]t_aea_sf6!J107</f>
        <v>-7.4000000000000001E-8</v>
      </c>
      <c r="L102" s="29">
        <f>[7]t_aea_sf6!K107</f>
        <v>-1.01E-7</v>
      </c>
      <c r="M102" s="29">
        <f>[7]t_aea_sf6!L107</f>
        <v>7.1E-8</v>
      </c>
      <c r="N102" s="29">
        <f>[7]t_aea_sf6!M107</f>
        <v>-1.43E-7</v>
      </c>
      <c r="O102" s="29">
        <f>[7]t_aea_sf6!N107</f>
        <v>4981.999999961</v>
      </c>
      <c r="P102" s="29">
        <f>[7]t_aea_sf6!O107</f>
        <v>6227.4999997940004</v>
      </c>
      <c r="Q102" s="29">
        <f>[7]t_aea_sf6!P107</f>
        <v>3736.5000000099999</v>
      </c>
    </row>
    <row r="103" spans="1:17" ht="15" customHeight="1" thickBot="1" x14ac:dyDescent="0.35">
      <c r="A103" s="2" t="s">
        <v>145</v>
      </c>
      <c r="B103" s="2"/>
      <c r="C103" s="30">
        <f>[7]t_aea_sf6!B108</f>
        <v>90794.618237789997</v>
      </c>
      <c r="D103" s="30">
        <f>[7]t_aea_sf6!C108</f>
        <v>96924.012496205003</v>
      </c>
      <c r="E103" s="30">
        <f>[7]t_aea_sf6!D108</f>
        <v>109414.605798095</v>
      </c>
      <c r="F103" s="30">
        <f>[7]t_aea_sf6!E108</f>
        <v>115011.492848995</v>
      </c>
      <c r="G103" s="30">
        <f>[7]t_aea_sf6!F108</f>
        <v>115825.263565385</v>
      </c>
      <c r="H103" s="30">
        <f>[7]t_aea_sf6!G108</f>
        <v>122084.402588695</v>
      </c>
      <c r="I103" s="30">
        <f>[7]t_aea_sf6!H108</f>
        <v>98800.416437824999</v>
      </c>
      <c r="J103" s="30">
        <f>[7]t_aea_sf6!I108</f>
        <v>96278.542071125004</v>
      </c>
      <c r="K103" s="30">
        <f>[7]t_aea_sf6!J108</f>
        <v>101140.512662105</v>
      </c>
      <c r="L103" s="30">
        <f>[7]t_aea_sf6!K108</f>
        <v>105208.53099966999</v>
      </c>
      <c r="M103" s="30">
        <f>[7]t_aea_sf6!L108</f>
        <v>98377.326059165003</v>
      </c>
      <c r="N103" s="30">
        <f>[7]t_aea_sf6!M108</f>
        <v>110301.40437873</v>
      </c>
      <c r="O103" s="30">
        <f>[7]t_aea_sf6!N108</f>
        <v>120424.76499983799</v>
      </c>
      <c r="P103" s="30">
        <f>[7]t_aea_sf6!O108</f>
        <v>107269.79018987399</v>
      </c>
      <c r="Q103" s="30">
        <f>[7]t_aea_sf6!P108</f>
        <v>106022.32356633899</v>
      </c>
    </row>
    <row r="104" spans="1:17" ht="15" thickTop="1" x14ac:dyDescent="0.3"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</row>
  </sheetData>
  <mergeCells count="2">
    <mergeCell ref="A102:B102"/>
    <mergeCell ref="A1:B1"/>
  </mergeCells>
  <pageMargins left="0.7" right="0.7" top="0.75" bottom="0.75" header="0.3" footer="0.3"/>
  <pageSetup paperSize="9" scale="70" fitToHeight="0" orientation="landscape" horizontalDpi="4294967294" vertic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">
    <pageSetUpPr fitToPage="1"/>
  </sheetPr>
  <dimension ref="A1:Q104"/>
  <sheetViews>
    <sheetView tabSelected="1" workbookViewId="0">
      <pane xSplit="2" ySplit="1" topLeftCell="C70" activePane="bottomRight" state="frozen"/>
      <selection activeCell="C2" sqref="C2"/>
      <selection pane="topRight" activeCell="C2" sqref="C2"/>
      <selection pane="bottomLeft" activeCell="C2" sqref="C2"/>
      <selection pane="bottomRight" activeCell="G102" sqref="G102"/>
    </sheetView>
  </sheetViews>
  <sheetFormatPr defaultRowHeight="14.4" x14ac:dyDescent="0.3"/>
  <cols>
    <col min="1" max="1" width="9.88671875" customWidth="1"/>
    <col min="2" max="2" width="80.6640625" customWidth="1"/>
    <col min="3" max="17" width="10.6640625" customWidth="1"/>
  </cols>
  <sheetData>
    <row r="1" spans="1:17" s="12" customFormat="1" ht="33" customHeight="1" thickTop="1" thickBot="1" x14ac:dyDescent="0.35">
      <c r="A1" s="12" t="s">
        <v>200</v>
      </c>
      <c r="C1" s="12">
        <v>2008</v>
      </c>
      <c r="D1" s="12">
        <v>2009</v>
      </c>
      <c r="E1" s="12">
        <v>2010</v>
      </c>
      <c r="F1" s="12">
        <v>2011</v>
      </c>
      <c r="G1" s="12">
        <v>2012</v>
      </c>
      <c r="H1" s="12">
        <v>2013</v>
      </c>
      <c r="I1" s="12">
        <v>2014</v>
      </c>
      <c r="J1" s="12">
        <v>2015</v>
      </c>
      <c r="K1" s="12">
        <v>2016</v>
      </c>
      <c r="L1" s="12">
        <v>2017</v>
      </c>
      <c r="M1" s="12">
        <v>2018</v>
      </c>
      <c r="N1" s="12">
        <v>2019</v>
      </c>
      <c r="O1" s="12">
        <v>2020</v>
      </c>
      <c r="P1" s="12">
        <v>2021</v>
      </c>
      <c r="Q1" s="12">
        <v>2022</v>
      </c>
    </row>
    <row r="2" spans="1:17" ht="15" customHeight="1" thickTop="1" x14ac:dyDescent="0.3">
      <c r="A2" s="5" t="s">
        <v>195</v>
      </c>
      <c r="C2" s="24">
        <f>[8]t_aea_nox!B7</f>
        <v>198130.36923184001</v>
      </c>
      <c r="D2" s="24">
        <f>[8]t_aea_nox!C7</f>
        <v>171797.90155989601</v>
      </c>
      <c r="E2" s="24">
        <f>[8]t_aea_nox!D7</f>
        <v>176391.41678412701</v>
      </c>
      <c r="F2" s="24">
        <f>[8]t_aea_nox!E7</f>
        <v>164123.64737468201</v>
      </c>
      <c r="G2" s="24">
        <f>[8]t_aea_nox!F7</f>
        <v>155732.38358404901</v>
      </c>
      <c r="H2" s="24">
        <f>[8]t_aea_nox!G7</f>
        <v>147226.97740073601</v>
      </c>
      <c r="I2" s="24">
        <f>[8]t_aea_nox!H7</f>
        <v>142246.76131880499</v>
      </c>
      <c r="J2" s="24">
        <f>[8]t_aea_nox!I7</f>
        <v>140936.61560882101</v>
      </c>
      <c r="K2" s="24">
        <f>[8]t_aea_nox!J7</f>
        <v>134467.08337512199</v>
      </c>
      <c r="L2" s="24">
        <f>[8]t_aea_nox!K7</f>
        <v>128940.54041968301</v>
      </c>
      <c r="M2" s="24">
        <f>[8]t_aea_nox!L7</f>
        <v>130174.91582695</v>
      </c>
      <c r="N2" s="24">
        <f>[8]t_aea_nox!M7</f>
        <v>126212.015105411</v>
      </c>
      <c r="O2" s="24">
        <f>[8]t_aea_nox!N7</f>
        <v>110310.56104154</v>
      </c>
      <c r="P2" s="24">
        <f>[8]t_aea_nox!O7</f>
        <v>110293.680463244</v>
      </c>
      <c r="Q2" s="24">
        <f>[8]t_aea_nox!P7</f>
        <v>106599.527487196</v>
      </c>
    </row>
    <row r="3" spans="1:17" ht="15" customHeight="1" x14ac:dyDescent="0.3">
      <c r="A3" s="6" t="s">
        <v>0</v>
      </c>
      <c r="B3" s="6"/>
      <c r="C3" s="25">
        <f>[8]t_aea_nox!B8</f>
        <v>25773.139294283999</v>
      </c>
      <c r="D3" s="25">
        <f>[8]t_aea_nox!C8</f>
        <v>25970.474128468999</v>
      </c>
      <c r="E3" s="25">
        <f>[8]t_aea_nox!D8</f>
        <v>26150.20300284</v>
      </c>
      <c r="F3" s="25">
        <f>[8]t_aea_nox!E8</f>
        <v>24994.624957208998</v>
      </c>
      <c r="G3" s="25">
        <f>[8]t_aea_nox!F8</f>
        <v>24773.180664445001</v>
      </c>
      <c r="H3" s="25">
        <f>[8]t_aea_nox!G8</f>
        <v>24914.865422471001</v>
      </c>
      <c r="I3" s="25">
        <f>[8]t_aea_nox!H8</f>
        <v>24538.832176909</v>
      </c>
      <c r="J3" s="25">
        <f>[8]t_aea_nox!I8</f>
        <v>25014.029548399001</v>
      </c>
      <c r="K3" s="25">
        <f>[8]t_aea_nox!J8</f>
        <v>25008.458005509001</v>
      </c>
      <c r="L3" s="25">
        <f>[8]t_aea_nox!K8</f>
        <v>24317.746048589001</v>
      </c>
      <c r="M3" s="25">
        <f>[8]t_aea_nox!L8</f>
        <v>24152.098311168</v>
      </c>
      <c r="N3" s="25">
        <f>[8]t_aea_nox!M8</f>
        <v>24176.227079413999</v>
      </c>
      <c r="O3" s="25">
        <f>[8]t_aea_nox!N8</f>
        <v>24031.681060162002</v>
      </c>
      <c r="P3" s="25">
        <f>[8]t_aea_nox!O8</f>
        <v>23700.492337942</v>
      </c>
      <c r="Q3" s="25">
        <f>[8]t_aea_nox!P8</f>
        <v>21815.586559293999</v>
      </c>
    </row>
    <row r="4" spans="1:17" ht="15" customHeight="1" x14ac:dyDescent="0.3">
      <c r="A4" s="6" t="s">
        <v>1</v>
      </c>
      <c r="B4" s="6" t="s">
        <v>2</v>
      </c>
      <c r="C4" s="25">
        <f>[8]t_aea_nox!B9</f>
        <v>25155.585065599</v>
      </c>
      <c r="D4" s="25">
        <f>[8]t_aea_nox!C9</f>
        <v>25461.391041321</v>
      </c>
      <c r="E4" s="25">
        <f>[8]t_aea_nox!D9</f>
        <v>25637.599258531998</v>
      </c>
      <c r="F4" s="25">
        <f>[8]t_aea_nox!E9</f>
        <v>24531.697939715999</v>
      </c>
      <c r="G4" s="25">
        <f>[8]t_aea_nox!F9</f>
        <v>24332.853002992</v>
      </c>
      <c r="H4" s="25">
        <f>[8]t_aea_nox!G9</f>
        <v>24512.120799032</v>
      </c>
      <c r="I4" s="25">
        <f>[8]t_aea_nox!H9</f>
        <v>24152.454182435999</v>
      </c>
      <c r="J4" s="25">
        <f>[8]t_aea_nox!I9</f>
        <v>24648.919040007</v>
      </c>
      <c r="K4" s="25">
        <f>[8]t_aea_nox!J9</f>
        <v>24668.863006028001</v>
      </c>
      <c r="L4" s="25">
        <f>[8]t_aea_nox!K9</f>
        <v>24004.990199831002</v>
      </c>
      <c r="M4" s="25">
        <f>[8]t_aea_nox!L9</f>
        <v>23823.178529976001</v>
      </c>
      <c r="N4" s="25">
        <f>[8]t_aea_nox!M9</f>
        <v>23888.989959276001</v>
      </c>
      <c r="O4" s="25">
        <f>[8]t_aea_nox!N9</f>
        <v>23766.724366453</v>
      </c>
      <c r="P4" s="25">
        <f>[8]t_aea_nox!O9</f>
        <v>23432.222258698999</v>
      </c>
      <c r="Q4" s="25">
        <f>[8]t_aea_nox!P9</f>
        <v>21558.298744168998</v>
      </c>
    </row>
    <row r="5" spans="1:17" ht="15" customHeight="1" x14ac:dyDescent="0.3">
      <c r="A5" s="6" t="s">
        <v>3</v>
      </c>
      <c r="B5" s="6" t="s">
        <v>4</v>
      </c>
      <c r="C5" s="25">
        <f>[8]t_aea_nox!B10</f>
        <v>262.14116277099998</v>
      </c>
      <c r="D5" s="25">
        <f>[8]t_aea_nox!C10</f>
        <v>235.04920913699999</v>
      </c>
      <c r="E5" s="25">
        <f>[8]t_aea_nox!D10</f>
        <v>224.04925107700001</v>
      </c>
      <c r="F5" s="25">
        <f>[8]t_aea_nox!E10</f>
        <v>213.747833017</v>
      </c>
      <c r="G5" s="25">
        <f>[8]t_aea_nox!F10</f>
        <v>198.14843258400001</v>
      </c>
      <c r="H5" s="25">
        <f>[8]t_aea_nox!G10</f>
        <v>177.849369228</v>
      </c>
      <c r="I5" s="25">
        <f>[8]t_aea_nox!H10</f>
        <v>161.86134589900001</v>
      </c>
      <c r="J5" s="25">
        <f>[8]t_aea_nox!I10</f>
        <v>149.4915153</v>
      </c>
      <c r="K5" s="25">
        <f>[8]t_aea_nox!J10</f>
        <v>131.25363895199999</v>
      </c>
      <c r="L5" s="25">
        <f>[8]t_aea_nox!K10</f>
        <v>116.27878377899999</v>
      </c>
      <c r="M5" s="25">
        <f>[8]t_aea_nox!L10</f>
        <v>122.49593314800001</v>
      </c>
      <c r="N5" s="25">
        <f>[8]t_aea_nox!M10</f>
        <v>113.360633796</v>
      </c>
      <c r="O5" s="25">
        <f>[8]t_aea_nox!N10</f>
        <v>101.04694513600001</v>
      </c>
      <c r="P5" s="25">
        <f>[8]t_aea_nox!O10</f>
        <v>108.60929943799999</v>
      </c>
      <c r="Q5" s="25">
        <f>[8]t_aea_nox!P10</f>
        <v>97.620380162000004</v>
      </c>
    </row>
    <row r="6" spans="1:17" ht="15" customHeight="1" x14ac:dyDescent="0.3">
      <c r="A6" s="6" t="s">
        <v>5</v>
      </c>
      <c r="B6" s="6" t="s">
        <v>6</v>
      </c>
      <c r="C6" s="25">
        <f>[8]t_aea_nox!B11</f>
        <v>355.41306591400001</v>
      </c>
      <c r="D6" s="25">
        <f>[8]t_aea_nox!C11</f>
        <v>274.03387801100001</v>
      </c>
      <c r="E6" s="25">
        <f>[8]t_aea_nox!D11</f>
        <v>288.55449323200003</v>
      </c>
      <c r="F6" s="25">
        <f>[8]t_aea_nox!E11</f>
        <v>249.17918447599999</v>
      </c>
      <c r="G6" s="25">
        <f>[8]t_aea_nox!F11</f>
        <v>242.17922886900001</v>
      </c>
      <c r="H6" s="25">
        <f>[8]t_aea_nox!G11</f>
        <v>224.89525421100001</v>
      </c>
      <c r="I6" s="25">
        <f>[8]t_aea_nox!H11</f>
        <v>224.516648575</v>
      </c>
      <c r="J6" s="25">
        <f>[8]t_aea_nox!I11</f>
        <v>215.618993093</v>
      </c>
      <c r="K6" s="25">
        <f>[8]t_aea_nox!J11</f>
        <v>208.341360528</v>
      </c>
      <c r="L6" s="25">
        <f>[8]t_aea_nox!K11</f>
        <v>196.477064979</v>
      </c>
      <c r="M6" s="25">
        <f>[8]t_aea_nox!L11</f>
        <v>206.42384804400001</v>
      </c>
      <c r="N6" s="25">
        <f>[8]t_aea_nox!M11</f>
        <v>173.87648634199999</v>
      </c>
      <c r="O6" s="25">
        <f>[8]t_aea_nox!N11</f>
        <v>163.909748573</v>
      </c>
      <c r="P6" s="25">
        <f>[8]t_aea_nox!O11</f>
        <v>159.660779805</v>
      </c>
      <c r="Q6" s="25">
        <f>[8]t_aea_nox!P11</f>
        <v>159.66743496300001</v>
      </c>
    </row>
    <row r="7" spans="1:17" ht="15" customHeight="1" x14ac:dyDescent="0.3">
      <c r="A7" s="6" t="s">
        <v>7</v>
      </c>
      <c r="B7" s="6" t="s">
        <v>147</v>
      </c>
      <c r="C7" s="25">
        <f>[8]t_aea_nox!B12</f>
        <v>253.04180449099999</v>
      </c>
      <c r="D7" s="25">
        <f>[8]t_aea_nox!C12</f>
        <v>169.547599827</v>
      </c>
      <c r="E7" s="25">
        <f>[8]t_aea_nox!D12</f>
        <v>152.23024483200001</v>
      </c>
      <c r="F7" s="25">
        <f>[8]t_aea_nox!E12</f>
        <v>288.05439700699998</v>
      </c>
      <c r="G7" s="25">
        <f>[8]t_aea_nox!F12</f>
        <v>278.97054644500002</v>
      </c>
      <c r="H7" s="25">
        <f>[8]t_aea_nox!G12</f>
        <v>235.869305271</v>
      </c>
      <c r="I7" s="25">
        <f>[8]t_aea_nox!H12</f>
        <v>328.10862059599998</v>
      </c>
      <c r="J7" s="25">
        <f>[8]t_aea_nox!I12</f>
        <v>325.57939401499999</v>
      </c>
      <c r="K7" s="25">
        <f>[8]t_aea_nox!J12</f>
        <v>280.288817505</v>
      </c>
      <c r="L7" s="25">
        <f>[8]t_aea_nox!K12</f>
        <v>389.88251235299998</v>
      </c>
      <c r="M7" s="25">
        <f>[8]t_aea_nox!L12</f>
        <v>488.31281446000003</v>
      </c>
      <c r="N7" s="25">
        <f>[8]t_aea_nox!M12</f>
        <v>399.14922582000003</v>
      </c>
      <c r="O7" s="25">
        <f>[8]t_aea_nox!N12</f>
        <v>383.99127493200001</v>
      </c>
      <c r="P7" s="25">
        <f>[8]t_aea_nox!O12</f>
        <v>357.60456947400002</v>
      </c>
      <c r="Q7" s="25">
        <f>[8]t_aea_nox!P12</f>
        <v>306.41904431099999</v>
      </c>
    </row>
    <row r="8" spans="1:17" ht="15" customHeight="1" x14ac:dyDescent="0.3">
      <c r="A8" s="6" t="s">
        <v>8</v>
      </c>
      <c r="B8" s="6" t="s">
        <v>9</v>
      </c>
      <c r="C8" s="25">
        <f>[8]t_aea_nox!B13</f>
        <v>68353.570490548998</v>
      </c>
      <c r="D8" s="25">
        <f>[8]t_aea_nox!C13</f>
        <v>50103.158732734002</v>
      </c>
      <c r="E8" s="25">
        <f>[8]t_aea_nox!D13</f>
        <v>57365.279119220999</v>
      </c>
      <c r="F8" s="25">
        <f>[8]t_aea_nox!E13</f>
        <v>56109.754573917002</v>
      </c>
      <c r="G8" s="25">
        <f>[8]t_aea_nox!F13</f>
        <v>52438.039051542997</v>
      </c>
      <c r="H8" s="25">
        <f>[8]t_aea_nox!G13</f>
        <v>49015.649713409002</v>
      </c>
      <c r="I8" s="25">
        <f>[8]t_aea_nox!H13</f>
        <v>47301.312330922003</v>
      </c>
      <c r="J8" s="25">
        <f>[8]t_aea_nox!I13</f>
        <v>46117.035141048997</v>
      </c>
      <c r="K8" s="25">
        <f>[8]t_aea_nox!J13</f>
        <v>43213.468670932001</v>
      </c>
      <c r="L8" s="25">
        <f>[8]t_aea_nox!K13</f>
        <v>41352.010376302998</v>
      </c>
      <c r="M8" s="25">
        <f>[8]t_aea_nox!L13</f>
        <v>42986.327462872003</v>
      </c>
      <c r="N8" s="25">
        <f>[8]t_aea_nox!M13</f>
        <v>41301.908038223999</v>
      </c>
      <c r="O8" s="25">
        <f>[8]t_aea_nox!N13</f>
        <v>36744.450538466997</v>
      </c>
      <c r="P8" s="25">
        <f>[8]t_aea_nox!O13</f>
        <v>38949.673670814998</v>
      </c>
      <c r="Q8" s="25">
        <f>[8]t_aea_nox!P13</f>
        <v>36425.191805032999</v>
      </c>
    </row>
    <row r="9" spans="1:17" ht="15" customHeight="1" x14ac:dyDescent="0.3">
      <c r="A9" s="7" t="s">
        <v>10</v>
      </c>
      <c r="B9" s="6" t="s">
        <v>11</v>
      </c>
      <c r="C9" s="25">
        <f>[8]t_aea_nox!B14</f>
        <v>3997.3739774679998</v>
      </c>
      <c r="D9" s="25">
        <f>[8]t_aea_nox!C14</f>
        <v>3515.645400677</v>
      </c>
      <c r="E9" s="25">
        <f>[8]t_aea_nox!D14</f>
        <v>3701.9576063290001</v>
      </c>
      <c r="F9" s="25">
        <f>[8]t_aea_nox!E14</f>
        <v>3183.293270789</v>
      </c>
      <c r="G9" s="25">
        <f>[8]t_aea_nox!F14</f>
        <v>3364.8991854840001</v>
      </c>
      <c r="H9" s="25">
        <f>[8]t_aea_nox!G14</f>
        <v>3358.7668675169998</v>
      </c>
      <c r="I9" s="25">
        <f>[8]t_aea_nox!H14</f>
        <v>3201.9501568659998</v>
      </c>
      <c r="J9" s="25">
        <f>[8]t_aea_nox!I14</f>
        <v>2774.2746252239999</v>
      </c>
      <c r="K9" s="25">
        <f>[8]t_aea_nox!J14</f>
        <v>2754.4874418959998</v>
      </c>
      <c r="L9" s="25">
        <f>[8]t_aea_nox!K14</f>
        <v>2839.0124478950002</v>
      </c>
      <c r="M9" s="25">
        <f>[8]t_aea_nox!L14</f>
        <v>2859.9567172460002</v>
      </c>
      <c r="N9" s="25">
        <f>[8]t_aea_nox!M14</f>
        <v>2869.9278259510002</v>
      </c>
      <c r="O9" s="25">
        <f>[8]t_aea_nox!N14</f>
        <v>2517.9809185660001</v>
      </c>
      <c r="P9" s="25">
        <f>[8]t_aea_nox!O14</f>
        <v>2763.8888737480002</v>
      </c>
      <c r="Q9" s="25">
        <f>[8]t_aea_nox!P14</f>
        <v>2464.4476411420001</v>
      </c>
    </row>
    <row r="10" spans="1:17" ht="15" customHeight="1" x14ac:dyDescent="0.3">
      <c r="A10" s="7" t="s">
        <v>12</v>
      </c>
      <c r="B10" s="6" t="s">
        <v>13</v>
      </c>
      <c r="C10" s="25">
        <f>[8]t_aea_nox!B15</f>
        <v>422.962869232</v>
      </c>
      <c r="D10" s="25">
        <f>[8]t_aea_nox!C15</f>
        <v>399.78172975199999</v>
      </c>
      <c r="E10" s="25">
        <f>[8]t_aea_nox!D15</f>
        <v>385.00638514000002</v>
      </c>
      <c r="F10" s="25">
        <f>[8]t_aea_nox!E15</f>
        <v>354.960281366</v>
      </c>
      <c r="G10" s="25">
        <f>[8]t_aea_nox!F15</f>
        <v>367.66207926700002</v>
      </c>
      <c r="H10" s="25">
        <f>[8]t_aea_nox!G15</f>
        <v>368.02079506699999</v>
      </c>
      <c r="I10" s="25">
        <f>[8]t_aea_nox!H15</f>
        <v>292.05058522100001</v>
      </c>
      <c r="J10" s="25">
        <f>[8]t_aea_nox!I15</f>
        <v>329.163517168</v>
      </c>
      <c r="K10" s="25">
        <f>[8]t_aea_nox!J15</f>
        <v>300.48793935600003</v>
      </c>
      <c r="L10" s="25">
        <f>[8]t_aea_nox!K15</f>
        <v>324.66034266999998</v>
      </c>
      <c r="M10" s="25">
        <f>[8]t_aea_nox!L15</f>
        <v>346.08028204800002</v>
      </c>
      <c r="N10" s="25">
        <f>[8]t_aea_nox!M15</f>
        <v>265.13477104600003</v>
      </c>
      <c r="O10" s="25">
        <f>[8]t_aea_nox!N15</f>
        <v>208.35839754599999</v>
      </c>
      <c r="P10" s="25">
        <f>[8]t_aea_nox!O15</f>
        <v>221.76780642099999</v>
      </c>
      <c r="Q10" s="25">
        <f>[8]t_aea_nox!P15</f>
        <v>170.307942373</v>
      </c>
    </row>
    <row r="11" spans="1:17" ht="15" customHeight="1" x14ac:dyDescent="0.3">
      <c r="A11" s="7" t="s">
        <v>14</v>
      </c>
      <c r="B11" s="6"/>
      <c r="C11" s="25">
        <f>[8]t_aea_nox!B16</f>
        <v>3053.850657895</v>
      </c>
      <c r="D11" s="25">
        <f>[8]t_aea_nox!C16</f>
        <v>3051.0307743789999</v>
      </c>
      <c r="E11" s="25">
        <f>[8]t_aea_nox!D16</f>
        <v>3398.0531952820002</v>
      </c>
      <c r="F11" s="25">
        <f>[8]t_aea_nox!E16</f>
        <v>3018.4637982600002</v>
      </c>
      <c r="G11" s="25">
        <f>[8]t_aea_nox!F16</f>
        <v>2865.3457040100002</v>
      </c>
      <c r="H11" s="25">
        <f>[8]t_aea_nox!G16</f>
        <v>2848.4669781339999</v>
      </c>
      <c r="I11" s="25">
        <f>[8]t_aea_nox!H16</f>
        <v>2875.5766474520001</v>
      </c>
      <c r="J11" s="25">
        <f>[8]t_aea_nox!I16</f>
        <v>2608.0979236570001</v>
      </c>
      <c r="K11" s="25">
        <f>[8]t_aea_nox!J16</f>
        <v>2839.1032190860001</v>
      </c>
      <c r="L11" s="25">
        <f>[8]t_aea_nox!K16</f>
        <v>2643.9500298739999</v>
      </c>
      <c r="M11" s="25">
        <f>[8]t_aea_nox!L16</f>
        <v>2580.5102831429999</v>
      </c>
      <c r="N11" s="25">
        <f>[8]t_aea_nox!M16</f>
        <v>2488.9645963769999</v>
      </c>
      <c r="O11" s="25">
        <f>[8]t_aea_nox!N16</f>
        <v>2219.1089009870002</v>
      </c>
      <c r="P11" s="25">
        <f>[8]t_aea_nox!O16</f>
        <v>2154.6737147399999</v>
      </c>
      <c r="Q11" s="25">
        <f>[8]t_aea_nox!P16</f>
        <v>2403.4698580270001</v>
      </c>
    </row>
    <row r="12" spans="1:17" ht="15" customHeight="1" x14ac:dyDescent="0.3">
      <c r="A12" s="6" t="s">
        <v>15</v>
      </c>
      <c r="B12" s="6" t="s">
        <v>16</v>
      </c>
      <c r="C12" s="25">
        <f>[8]t_aea_nox!B17</f>
        <v>1270.7837044840001</v>
      </c>
      <c r="D12" s="25">
        <f>[8]t_aea_nox!C17</f>
        <v>1362.1766329049999</v>
      </c>
      <c r="E12" s="25">
        <f>[8]t_aea_nox!D17</f>
        <v>1563.073834215</v>
      </c>
      <c r="F12" s="25">
        <f>[8]t_aea_nox!E17</f>
        <v>1166.248198473</v>
      </c>
      <c r="G12" s="25">
        <f>[8]t_aea_nox!F17</f>
        <v>1035.5606283300001</v>
      </c>
      <c r="H12" s="25">
        <f>[8]t_aea_nox!G17</f>
        <v>990.479752147</v>
      </c>
      <c r="I12" s="25">
        <f>[8]t_aea_nox!H17</f>
        <v>1066.1438740589999</v>
      </c>
      <c r="J12" s="25">
        <f>[8]t_aea_nox!I17</f>
        <v>844.55320762300005</v>
      </c>
      <c r="K12" s="25">
        <f>[8]t_aea_nox!J17</f>
        <v>1000.759470703</v>
      </c>
      <c r="L12" s="25">
        <f>[8]t_aea_nox!K17</f>
        <v>947.55543938000005</v>
      </c>
      <c r="M12" s="25">
        <f>[8]t_aea_nox!L17</f>
        <v>921.51152638099995</v>
      </c>
      <c r="N12" s="25">
        <f>[8]t_aea_nox!M17</f>
        <v>887.76220730299997</v>
      </c>
      <c r="O12" s="25">
        <f>[8]t_aea_nox!N17</f>
        <v>561.89622283799997</v>
      </c>
      <c r="P12" s="25">
        <f>[8]t_aea_nox!O17</f>
        <v>619.26305291799997</v>
      </c>
      <c r="Q12" s="25">
        <f>[8]t_aea_nox!P17</f>
        <v>962.28345445699995</v>
      </c>
    </row>
    <row r="13" spans="1:17" ht="15" customHeight="1" x14ac:dyDescent="0.3">
      <c r="A13" s="6" t="s">
        <v>17</v>
      </c>
      <c r="B13" s="6" t="s">
        <v>186</v>
      </c>
      <c r="C13" s="25">
        <f>[8]t_aea_nox!B18</f>
        <v>1258.3535117050001</v>
      </c>
      <c r="D13" s="25">
        <f>[8]t_aea_nox!C18</f>
        <v>1307.1203869430001</v>
      </c>
      <c r="E13" s="25">
        <f>[8]t_aea_nox!D18</f>
        <v>1350.2213780279999</v>
      </c>
      <c r="F13" s="25">
        <f>[8]t_aea_nox!E18</f>
        <v>1346.586704369</v>
      </c>
      <c r="G13" s="25">
        <f>[8]t_aea_nox!F18</f>
        <v>1341.979733977</v>
      </c>
      <c r="H13" s="25">
        <f>[8]t_aea_nox!G18</f>
        <v>1369.6034869959999</v>
      </c>
      <c r="I13" s="25">
        <f>[8]t_aea_nox!H18</f>
        <v>1397.3726363349999</v>
      </c>
      <c r="J13" s="25">
        <f>[8]t_aea_nox!I18</f>
        <v>1402.9238791329999</v>
      </c>
      <c r="K13" s="25">
        <f>[8]t_aea_nox!J18</f>
        <v>1483.5433523029999</v>
      </c>
      <c r="L13" s="25">
        <f>[8]t_aea_nox!K18</f>
        <v>1351.1176628410001</v>
      </c>
      <c r="M13" s="25">
        <f>[8]t_aea_nox!L18</f>
        <v>1311.486424983</v>
      </c>
      <c r="N13" s="25">
        <f>[8]t_aea_nox!M18</f>
        <v>1277.4760508110001</v>
      </c>
      <c r="O13" s="25">
        <f>[8]t_aea_nox!N18</f>
        <v>1392.3646229890001</v>
      </c>
      <c r="P13" s="25">
        <f>[8]t_aea_nox!O18</f>
        <v>1274.6381472789999</v>
      </c>
      <c r="Q13" s="25">
        <f>[8]t_aea_nox!P18</f>
        <v>1180.092417011</v>
      </c>
    </row>
    <row r="14" spans="1:17" ht="15" customHeight="1" x14ac:dyDescent="0.3">
      <c r="A14" s="6" t="s">
        <v>18</v>
      </c>
      <c r="B14" s="6" t="s">
        <v>187</v>
      </c>
      <c r="C14" s="25">
        <f>[8]t_aea_nox!B19</f>
        <v>524.71344170600003</v>
      </c>
      <c r="D14" s="25">
        <f>[8]t_aea_nox!C19</f>
        <v>381.73375453099999</v>
      </c>
      <c r="E14" s="25">
        <f>[8]t_aea_nox!D19</f>
        <v>484.75798304</v>
      </c>
      <c r="F14" s="25">
        <f>[8]t_aea_nox!E19</f>
        <v>505.62889541800001</v>
      </c>
      <c r="G14" s="25">
        <f>[8]t_aea_nox!F19</f>
        <v>487.80534170300001</v>
      </c>
      <c r="H14" s="25">
        <f>[8]t_aea_nox!G19</f>
        <v>488.38373898999998</v>
      </c>
      <c r="I14" s="25">
        <f>[8]t_aea_nox!H19</f>
        <v>412.06013705800001</v>
      </c>
      <c r="J14" s="25">
        <f>[8]t_aea_nox!I19</f>
        <v>360.62083690100002</v>
      </c>
      <c r="K14" s="25">
        <f>[8]t_aea_nox!J19</f>
        <v>354.800396079</v>
      </c>
      <c r="L14" s="25">
        <f>[8]t_aea_nox!K19</f>
        <v>345.27692765400002</v>
      </c>
      <c r="M14" s="25">
        <f>[8]t_aea_nox!L19</f>
        <v>347.51233177900002</v>
      </c>
      <c r="N14" s="25">
        <f>[8]t_aea_nox!M19</f>
        <v>323.726338263</v>
      </c>
      <c r="O14" s="25">
        <f>[8]t_aea_nox!N19</f>
        <v>264.84805516099999</v>
      </c>
      <c r="P14" s="25">
        <f>[8]t_aea_nox!O19</f>
        <v>260.77251454200001</v>
      </c>
      <c r="Q14" s="25">
        <f>[8]t_aea_nox!P19</f>
        <v>261.09398656000002</v>
      </c>
    </row>
    <row r="15" spans="1:17" ht="15" customHeight="1" x14ac:dyDescent="0.3">
      <c r="A15" s="7" t="s">
        <v>19</v>
      </c>
      <c r="B15" s="6" t="s">
        <v>188</v>
      </c>
      <c r="C15" s="25">
        <f>[8]t_aea_nox!B20</f>
        <v>6038.7375031929996</v>
      </c>
      <c r="D15" s="25">
        <f>[8]t_aea_nox!C20</f>
        <v>5216.9577501260001</v>
      </c>
      <c r="E15" s="25">
        <f>[8]t_aea_nox!D20</f>
        <v>5050.816761604</v>
      </c>
      <c r="F15" s="25">
        <f>[8]t_aea_nox!E20</f>
        <v>4435.7860186779999</v>
      </c>
      <c r="G15" s="25">
        <f>[8]t_aea_nox!F20</f>
        <v>4346.6036788649999</v>
      </c>
      <c r="H15" s="25">
        <f>[8]t_aea_nox!G20</f>
        <v>4535.641398539</v>
      </c>
      <c r="I15" s="25">
        <f>[8]t_aea_nox!H20</f>
        <v>4309.4622455859999</v>
      </c>
      <c r="J15" s="25">
        <f>[8]t_aea_nox!I20</f>
        <v>4715.3116480999997</v>
      </c>
      <c r="K15" s="25">
        <f>[8]t_aea_nox!J20</f>
        <v>4680.9741501970002</v>
      </c>
      <c r="L15" s="25">
        <f>[8]t_aea_nox!K20</f>
        <v>4196.4289133379998</v>
      </c>
      <c r="M15" s="25">
        <f>[8]t_aea_nox!L20</f>
        <v>4244.777738881</v>
      </c>
      <c r="N15" s="25">
        <f>[8]t_aea_nox!M20</f>
        <v>4945.5917907169996</v>
      </c>
      <c r="O15" s="25">
        <f>[8]t_aea_nox!N20</f>
        <v>4397.7428492839999</v>
      </c>
      <c r="P15" s="25">
        <f>[8]t_aea_nox!O20</f>
        <v>4546.771201042</v>
      </c>
      <c r="Q15" s="25">
        <f>[8]t_aea_nox!P20</f>
        <v>4637.514254531</v>
      </c>
    </row>
    <row r="16" spans="1:17" ht="15" customHeight="1" x14ac:dyDescent="0.3">
      <c r="A16" s="7" t="s">
        <v>20</v>
      </c>
      <c r="B16" s="6" t="s">
        <v>189</v>
      </c>
      <c r="C16" s="25">
        <f>[8]t_aea_nox!B21</f>
        <v>10628.915187914999</v>
      </c>
      <c r="D16" s="25">
        <f>[8]t_aea_nox!C21</f>
        <v>9202.1480683440004</v>
      </c>
      <c r="E16" s="25">
        <f>[8]t_aea_nox!D21</f>
        <v>10479.264253436</v>
      </c>
      <c r="F16" s="25">
        <f>[8]t_aea_nox!E21</f>
        <v>10570.887734111</v>
      </c>
      <c r="G16" s="25">
        <f>[8]t_aea_nox!F21</f>
        <v>9750.8833836640006</v>
      </c>
      <c r="H16" s="25">
        <f>[8]t_aea_nox!G21</f>
        <v>9142.5618418970007</v>
      </c>
      <c r="I16" s="25">
        <f>[8]t_aea_nox!H21</f>
        <v>9435.5494574549994</v>
      </c>
      <c r="J16" s="25">
        <f>[8]t_aea_nox!I21</f>
        <v>9974.6851887720004</v>
      </c>
      <c r="K16" s="25">
        <f>[8]t_aea_nox!J21</f>
        <v>8183.487219265</v>
      </c>
      <c r="L16" s="25">
        <f>[8]t_aea_nox!K21</f>
        <v>8098.3576416810001</v>
      </c>
      <c r="M16" s="25">
        <f>[8]t_aea_nox!L21</f>
        <v>8473.7601798569995</v>
      </c>
      <c r="N16" s="25">
        <f>[8]t_aea_nox!M21</f>
        <v>7678.352726735</v>
      </c>
      <c r="O16" s="25">
        <f>[8]t_aea_nox!N21</f>
        <v>7229.2242300770004</v>
      </c>
      <c r="P16" s="25">
        <f>[8]t_aea_nox!O21</f>
        <v>6966.8549862899999</v>
      </c>
      <c r="Q16" s="25">
        <f>[8]t_aea_nox!P21</f>
        <v>6079.5578150809997</v>
      </c>
    </row>
    <row r="17" spans="1:17" ht="15" customHeight="1" x14ac:dyDescent="0.3">
      <c r="A17" s="7" t="s">
        <v>21</v>
      </c>
      <c r="B17" s="6" t="s">
        <v>190</v>
      </c>
      <c r="C17" s="25">
        <f>[8]t_aea_nox!B22</f>
        <v>173.98712199900001</v>
      </c>
      <c r="D17" s="25">
        <f>[8]t_aea_nox!C22</f>
        <v>187.41138724999999</v>
      </c>
      <c r="E17" s="25">
        <f>[8]t_aea_nox!D22</f>
        <v>223.99146434100001</v>
      </c>
      <c r="F17" s="25">
        <f>[8]t_aea_nox!E22</f>
        <v>222.836720485</v>
      </c>
      <c r="G17" s="25">
        <f>[8]t_aea_nox!F22</f>
        <v>218.14537204800001</v>
      </c>
      <c r="H17" s="25">
        <f>[8]t_aea_nox!G22</f>
        <v>223.790676698</v>
      </c>
      <c r="I17" s="25">
        <f>[8]t_aea_nox!H22</f>
        <v>211.19385637299999</v>
      </c>
      <c r="J17" s="25">
        <f>[8]t_aea_nox!I22</f>
        <v>197.658045999</v>
      </c>
      <c r="K17" s="25">
        <f>[8]t_aea_nox!J22</f>
        <v>185.45869834499999</v>
      </c>
      <c r="L17" s="25">
        <f>[8]t_aea_nox!K22</f>
        <v>216.04251944699999</v>
      </c>
      <c r="M17" s="25">
        <f>[8]t_aea_nox!L22</f>
        <v>182.480444955</v>
      </c>
      <c r="N17" s="25">
        <f>[8]t_aea_nox!M22</f>
        <v>132.42925568499999</v>
      </c>
      <c r="O17" s="25">
        <f>[8]t_aea_nox!N22</f>
        <v>146.50938048800001</v>
      </c>
      <c r="P17" s="25">
        <f>[8]t_aea_nox!O22</f>
        <v>179.24937701799999</v>
      </c>
      <c r="Q17" s="25">
        <f>[8]t_aea_nox!P22</f>
        <v>139.67215509499999</v>
      </c>
    </row>
    <row r="18" spans="1:17" ht="15" customHeight="1" x14ac:dyDescent="0.3">
      <c r="A18" s="7" t="s">
        <v>22</v>
      </c>
      <c r="B18" s="6"/>
      <c r="C18" s="25">
        <f>[8]t_aea_nox!B23</f>
        <v>24178.931127688</v>
      </c>
      <c r="D18" s="25">
        <f>[8]t_aea_nox!C23</f>
        <v>18402.348809200001</v>
      </c>
      <c r="E18" s="25">
        <f>[8]t_aea_nox!D23</f>
        <v>20157.084286742</v>
      </c>
      <c r="F18" s="25">
        <f>[8]t_aea_nox!E23</f>
        <v>21958.698186666999</v>
      </c>
      <c r="G18" s="25">
        <f>[8]t_aea_nox!F23</f>
        <v>19977.142624811</v>
      </c>
      <c r="H18" s="25">
        <f>[8]t_aea_nox!G23</f>
        <v>17957.663622355001</v>
      </c>
      <c r="I18" s="25">
        <f>[8]t_aea_nox!H23</f>
        <v>16602.335856833</v>
      </c>
      <c r="J18" s="25">
        <f>[8]t_aea_nox!I23</f>
        <v>15693.070758444999</v>
      </c>
      <c r="K18" s="25">
        <f>[8]t_aea_nox!J23</f>
        <v>14406.262784426999</v>
      </c>
      <c r="L18" s="25">
        <f>[8]t_aea_nox!K23</f>
        <v>13451.006105777</v>
      </c>
      <c r="M18" s="25">
        <f>[8]t_aea_nox!L23</f>
        <v>14779.227803936001</v>
      </c>
      <c r="N18" s="25">
        <f>[8]t_aea_nox!M23</f>
        <v>13602.545795931001</v>
      </c>
      <c r="O18" s="25">
        <f>[8]t_aea_nox!N23</f>
        <v>12115.8137059</v>
      </c>
      <c r="P18" s="25">
        <f>[8]t_aea_nox!O23</f>
        <v>12662.472225456</v>
      </c>
      <c r="Q18" s="25">
        <f>[8]t_aea_nox!P23</f>
        <v>11241.785797584</v>
      </c>
    </row>
    <row r="19" spans="1:17" ht="15" customHeight="1" x14ac:dyDescent="0.3">
      <c r="A19" s="6" t="s">
        <v>23</v>
      </c>
      <c r="B19" s="6" t="s">
        <v>191</v>
      </c>
      <c r="C19" s="25">
        <f>[8]t_aea_nox!B24</f>
        <v>283.07701299500002</v>
      </c>
      <c r="D19" s="25">
        <f>[8]t_aea_nox!C24</f>
        <v>253.96773375999999</v>
      </c>
      <c r="E19" s="25">
        <f>[8]t_aea_nox!D24</f>
        <v>265.488337618</v>
      </c>
      <c r="F19" s="25">
        <f>[8]t_aea_nox!E24</f>
        <v>264.46254745900001</v>
      </c>
      <c r="G19" s="25">
        <f>[8]t_aea_nox!F24</f>
        <v>251.65755880699999</v>
      </c>
      <c r="H19" s="25">
        <f>[8]t_aea_nox!G24</f>
        <v>254.635258534</v>
      </c>
      <c r="I19" s="25">
        <f>[8]t_aea_nox!H24</f>
        <v>246.270451866</v>
      </c>
      <c r="J19" s="25">
        <f>[8]t_aea_nox!I24</f>
        <v>226.171131277</v>
      </c>
      <c r="K19" s="25">
        <f>[8]t_aea_nox!J24</f>
        <v>246.31046945599999</v>
      </c>
      <c r="L19" s="25">
        <f>[8]t_aea_nox!K24</f>
        <v>229.57166161800001</v>
      </c>
      <c r="M19" s="25">
        <f>[8]t_aea_nox!L24</f>
        <v>222.108769497</v>
      </c>
      <c r="N19" s="25">
        <f>[8]t_aea_nox!M24</f>
        <v>301.13113486700001</v>
      </c>
      <c r="O19" s="25">
        <f>[8]t_aea_nox!N24</f>
        <v>270.297833739</v>
      </c>
      <c r="P19" s="25">
        <f>[8]t_aea_nox!O24</f>
        <v>284.45785708800003</v>
      </c>
      <c r="Q19" s="25">
        <f>[8]t_aea_nox!P24</f>
        <v>295.32314453200001</v>
      </c>
    </row>
    <row r="20" spans="1:17" ht="15" customHeight="1" x14ac:dyDescent="0.3">
      <c r="A20" s="6" t="s">
        <v>24</v>
      </c>
      <c r="B20" s="6" t="s">
        <v>25</v>
      </c>
      <c r="C20" s="25">
        <f>[8]t_aea_nox!B25</f>
        <v>23895.854114694001</v>
      </c>
      <c r="D20" s="25">
        <f>[8]t_aea_nox!C25</f>
        <v>18148.38107544</v>
      </c>
      <c r="E20" s="25">
        <f>[8]t_aea_nox!D25</f>
        <v>19891.595949123999</v>
      </c>
      <c r="F20" s="25">
        <f>[8]t_aea_nox!E25</f>
        <v>21694.235639208</v>
      </c>
      <c r="G20" s="25">
        <f>[8]t_aea_nox!F25</f>
        <v>19725.485066003999</v>
      </c>
      <c r="H20" s="25">
        <f>[8]t_aea_nox!G25</f>
        <v>17703.028363820998</v>
      </c>
      <c r="I20" s="25">
        <f>[8]t_aea_nox!H25</f>
        <v>16356.065404966999</v>
      </c>
      <c r="J20" s="25">
        <f>[8]t_aea_nox!I25</f>
        <v>15466.899627167</v>
      </c>
      <c r="K20" s="25">
        <f>[8]t_aea_nox!J25</f>
        <v>14159.952314971</v>
      </c>
      <c r="L20" s="25">
        <f>[8]t_aea_nox!K25</f>
        <v>13221.434444159</v>
      </c>
      <c r="M20" s="25">
        <f>[8]t_aea_nox!L25</f>
        <v>14557.119034439</v>
      </c>
      <c r="N20" s="25">
        <f>[8]t_aea_nox!M25</f>
        <v>13301.414661064</v>
      </c>
      <c r="O20" s="25">
        <f>[8]t_aea_nox!N25</f>
        <v>11845.51587216</v>
      </c>
      <c r="P20" s="25">
        <f>[8]t_aea_nox!O25</f>
        <v>12378.014368366999</v>
      </c>
      <c r="Q20" s="25">
        <f>[8]t_aea_nox!P25</f>
        <v>10946.462653052</v>
      </c>
    </row>
    <row r="21" spans="1:17" ht="15" customHeight="1" x14ac:dyDescent="0.3">
      <c r="A21" s="7" t="s">
        <v>26</v>
      </c>
      <c r="B21" s="6"/>
      <c r="C21" s="25">
        <f>[8]t_aea_nox!B26</f>
        <v>18287.622509082001</v>
      </c>
      <c r="D21" s="25">
        <f>[8]t_aea_nox!C26</f>
        <v>8719.3094152989997</v>
      </c>
      <c r="E21" s="25">
        <f>[8]t_aea_nox!D26</f>
        <v>12488.465882286</v>
      </c>
      <c r="F21" s="25">
        <f>[8]t_aea_nox!E26</f>
        <v>10873.128373337</v>
      </c>
      <c r="G21" s="25">
        <f>[8]t_aea_nox!F26</f>
        <v>10093.099245195001</v>
      </c>
      <c r="H21" s="25">
        <f>[8]t_aea_nox!G26</f>
        <v>9081.5492384980007</v>
      </c>
      <c r="I21" s="25">
        <f>[8]t_aea_nox!H26</f>
        <v>8991.0192451870007</v>
      </c>
      <c r="J21" s="25">
        <f>[8]t_aea_nox!I26</f>
        <v>8596.3177649810004</v>
      </c>
      <c r="K21" s="25">
        <f>[8]t_aea_nox!J26</f>
        <v>8688.3913651500006</v>
      </c>
      <c r="L21" s="25">
        <f>[8]t_aea_nox!K26</f>
        <v>8453.1341553389993</v>
      </c>
      <c r="M21" s="25">
        <f>[8]t_aea_nox!L26</f>
        <v>8442.9697472600001</v>
      </c>
      <c r="N21" s="25">
        <f>[8]t_aea_nox!M26</f>
        <v>8281.9602230069995</v>
      </c>
      <c r="O21" s="25">
        <f>[8]t_aea_nox!N26</f>
        <v>6954.0278529070001</v>
      </c>
      <c r="P21" s="25">
        <f>[8]t_aea_nox!O26</f>
        <v>8523.0311531480002</v>
      </c>
      <c r="Q21" s="25">
        <f>[8]t_aea_nox!P26</f>
        <v>8393.2954716780005</v>
      </c>
    </row>
    <row r="22" spans="1:17" ht="15" customHeight="1" x14ac:dyDescent="0.3">
      <c r="A22" s="6" t="s">
        <v>192</v>
      </c>
      <c r="B22" s="6" t="s">
        <v>193</v>
      </c>
      <c r="C22" s="25">
        <f>[8]t_aea_nox!B27</f>
        <v>17244.491580407001</v>
      </c>
      <c r="D22" s="25">
        <f>[8]t_aea_nox!C27</f>
        <v>7868.7792454029995</v>
      </c>
      <c r="E22" s="25">
        <f>[8]t_aea_nox!D27</f>
        <v>11641.530445599001</v>
      </c>
      <c r="F22" s="25">
        <f>[8]t_aea_nox!E27</f>
        <v>10061.377286098999</v>
      </c>
      <c r="G22" s="25">
        <f>[8]t_aea_nox!F27</f>
        <v>9300.4527126979992</v>
      </c>
      <c r="H22" s="25">
        <f>[8]t_aea_nox!G27</f>
        <v>8293.4109698640004</v>
      </c>
      <c r="I22" s="25">
        <f>[8]t_aea_nox!H27</f>
        <v>8252.6367323060003</v>
      </c>
      <c r="J22" s="25">
        <f>[8]t_aea_nox!I27</f>
        <v>7912.2604242919997</v>
      </c>
      <c r="K22" s="25">
        <f>[8]t_aea_nox!J27</f>
        <v>8046.8109812069997</v>
      </c>
      <c r="L22" s="25">
        <f>[8]t_aea_nox!K27</f>
        <v>7838.7916186270004</v>
      </c>
      <c r="M22" s="25">
        <f>[8]t_aea_nox!L27</f>
        <v>7849.4871724909999</v>
      </c>
      <c r="N22" s="25">
        <f>[8]t_aea_nox!M27</f>
        <v>7712.363394258</v>
      </c>
      <c r="O22" s="25">
        <f>[8]t_aea_nox!N27</f>
        <v>6474.2874471369996</v>
      </c>
      <c r="P22" s="25">
        <f>[8]t_aea_nox!O27</f>
        <v>8038.1280641140002</v>
      </c>
      <c r="Q22" s="25">
        <f>[8]t_aea_nox!P27</f>
        <v>7942.6952657479997</v>
      </c>
    </row>
    <row r="23" spans="1:17" ht="15" customHeight="1" x14ac:dyDescent="0.3">
      <c r="A23" s="6" t="s">
        <v>27</v>
      </c>
      <c r="B23" s="6" t="s">
        <v>194</v>
      </c>
      <c r="C23" s="25">
        <f>[8]t_aea_nox!B28</f>
        <v>1043.130928675</v>
      </c>
      <c r="D23" s="25">
        <f>[8]t_aea_nox!C28</f>
        <v>850.53016989599996</v>
      </c>
      <c r="E23" s="25">
        <f>[8]t_aea_nox!D28</f>
        <v>846.935436686</v>
      </c>
      <c r="F23" s="25">
        <f>[8]t_aea_nox!E28</f>
        <v>811.75108723799997</v>
      </c>
      <c r="G23" s="25">
        <f>[8]t_aea_nox!F28</f>
        <v>792.64653249699995</v>
      </c>
      <c r="H23" s="25">
        <f>[8]t_aea_nox!G28</f>
        <v>788.13826863400004</v>
      </c>
      <c r="I23" s="25">
        <f>[8]t_aea_nox!H28</f>
        <v>738.38251288100003</v>
      </c>
      <c r="J23" s="25">
        <f>[8]t_aea_nox!I28</f>
        <v>684.05734068799995</v>
      </c>
      <c r="K23" s="25">
        <f>[8]t_aea_nox!J28</f>
        <v>641.58038394300002</v>
      </c>
      <c r="L23" s="25">
        <f>[8]t_aea_nox!K28</f>
        <v>614.34253671199997</v>
      </c>
      <c r="M23" s="25">
        <f>[8]t_aea_nox!L28</f>
        <v>593.48257477000004</v>
      </c>
      <c r="N23" s="25">
        <f>[8]t_aea_nox!M28</f>
        <v>569.596828749</v>
      </c>
      <c r="O23" s="25">
        <f>[8]t_aea_nox!N28</f>
        <v>479.74040577</v>
      </c>
      <c r="P23" s="25">
        <f>[8]t_aea_nox!O28</f>
        <v>484.903089034</v>
      </c>
      <c r="Q23" s="25">
        <f>[8]t_aea_nox!P28</f>
        <v>450.60020592900003</v>
      </c>
    </row>
    <row r="24" spans="1:17" ht="15" customHeight="1" x14ac:dyDescent="0.3">
      <c r="A24" s="7" t="s">
        <v>28</v>
      </c>
      <c r="B24" s="6" t="s">
        <v>29</v>
      </c>
      <c r="C24" s="25">
        <f>[8]t_aea_nox!B29</f>
        <v>73.946077846999998</v>
      </c>
      <c r="D24" s="25">
        <f>[8]t_aea_nox!C29</f>
        <v>51.532947106999998</v>
      </c>
      <c r="E24" s="25">
        <f>[8]t_aea_nox!D29</f>
        <v>60.589773839000003</v>
      </c>
      <c r="F24" s="25">
        <f>[8]t_aea_nox!E29</f>
        <v>59.072392690999997</v>
      </c>
      <c r="G24" s="25">
        <f>[8]t_aea_nox!F29</f>
        <v>61.851598862000003</v>
      </c>
      <c r="H24" s="25">
        <f>[8]t_aea_nox!G29</f>
        <v>65.824157909999997</v>
      </c>
      <c r="I24" s="25">
        <f>[8]t_aea_nox!H29</f>
        <v>60.811871754000002</v>
      </c>
      <c r="J24" s="25">
        <f>[8]t_aea_nox!I29</f>
        <v>57.842347809000003</v>
      </c>
      <c r="K24" s="25">
        <f>[8]t_aea_nox!J29</f>
        <v>53.889038825</v>
      </c>
      <c r="L24" s="25">
        <f>[8]t_aea_nox!K29</f>
        <v>49.060395270000001</v>
      </c>
      <c r="M24" s="25">
        <f>[8]t_aea_nox!L29</f>
        <v>46.938161772999997</v>
      </c>
      <c r="N24" s="25">
        <f>[8]t_aea_nox!M29</f>
        <v>45.917241148000002</v>
      </c>
      <c r="O24" s="25">
        <f>[8]t_aea_nox!N29</f>
        <v>38.8993118</v>
      </c>
      <c r="P24" s="25">
        <f>[8]t_aea_nox!O29</f>
        <v>40.861682815000002</v>
      </c>
      <c r="Q24" s="25">
        <f>[8]t_aea_nox!P29</f>
        <v>36.646204660000002</v>
      </c>
    </row>
    <row r="25" spans="1:17" ht="15" customHeight="1" x14ac:dyDescent="0.3">
      <c r="A25" s="7" t="s">
        <v>30</v>
      </c>
      <c r="B25" s="6" t="s">
        <v>31</v>
      </c>
      <c r="C25" s="25">
        <f>[8]t_aea_nox!B30</f>
        <v>138.956375141</v>
      </c>
      <c r="D25" s="25">
        <f>[8]t_aea_nox!C30</f>
        <v>126.551034887</v>
      </c>
      <c r="E25" s="25">
        <f>[8]t_aea_nox!D30</f>
        <v>132.060281922</v>
      </c>
      <c r="F25" s="25">
        <f>[8]t_aea_nox!E30</f>
        <v>128.30364717200001</v>
      </c>
      <c r="G25" s="25">
        <f>[8]t_aea_nox!F30</f>
        <v>131.030934008</v>
      </c>
      <c r="H25" s="25">
        <f>[8]t_aea_nox!G30</f>
        <v>132.713715294</v>
      </c>
      <c r="I25" s="25">
        <f>[8]t_aea_nox!H30</f>
        <v>118.514583399</v>
      </c>
      <c r="J25" s="25">
        <f>[8]t_aea_nox!I30</f>
        <v>99.681852648000003</v>
      </c>
      <c r="K25" s="25">
        <f>[8]t_aea_nox!J30</f>
        <v>80.113423022000006</v>
      </c>
      <c r="L25" s="25">
        <f>[8]t_aea_nox!K30</f>
        <v>74.645390401</v>
      </c>
      <c r="M25" s="25">
        <f>[8]t_aea_nox!L30</f>
        <v>76.441703098000005</v>
      </c>
      <c r="N25" s="25">
        <f>[8]t_aea_nox!M30</f>
        <v>71.272315816000003</v>
      </c>
      <c r="O25" s="25">
        <f>[8]t_aea_nox!N30</f>
        <v>63.992474123000001</v>
      </c>
      <c r="P25" s="25">
        <f>[8]t_aea_nox!O30</f>
        <v>65.512333694000006</v>
      </c>
      <c r="Q25" s="25">
        <f>[8]t_aea_nox!P30</f>
        <v>59.410225726</v>
      </c>
    </row>
    <row r="26" spans="1:17" ht="15" customHeight="1" x14ac:dyDescent="0.3">
      <c r="A26" s="7" t="s">
        <v>32</v>
      </c>
      <c r="B26" s="6" t="s">
        <v>33</v>
      </c>
      <c r="C26" s="25">
        <f>[8]t_aea_nox!B31</f>
        <v>410.54387323700001</v>
      </c>
      <c r="D26" s="25">
        <f>[8]t_aea_nox!C31</f>
        <v>331.75446299499998</v>
      </c>
      <c r="E26" s="25">
        <f>[8]t_aea_nox!D31</f>
        <v>340.017978228</v>
      </c>
      <c r="F26" s="25">
        <f>[8]t_aea_nox!E31</f>
        <v>333.62944076600002</v>
      </c>
      <c r="G26" s="25">
        <f>[8]t_aea_nox!F31</f>
        <v>321.976467926</v>
      </c>
      <c r="H26" s="25">
        <f>[8]t_aea_nox!G31</f>
        <v>338.75760283300002</v>
      </c>
      <c r="I26" s="25">
        <f>[8]t_aea_nox!H31</f>
        <v>304.59192402899998</v>
      </c>
      <c r="J26" s="25">
        <f>[8]t_aea_nox!I31</f>
        <v>289.872368704</v>
      </c>
      <c r="K26" s="25">
        <f>[8]t_aea_nox!J31</f>
        <v>277.03900926</v>
      </c>
      <c r="L26" s="25">
        <f>[8]t_aea_nox!K31</f>
        <v>246.86982048900001</v>
      </c>
      <c r="M26" s="25">
        <f>[8]t_aea_nox!L31</f>
        <v>218.31065610499999</v>
      </c>
      <c r="N26" s="25">
        <f>[8]t_aea_nox!M31</f>
        <v>209.78030802200001</v>
      </c>
      <c r="O26" s="25">
        <f>[8]t_aea_nox!N31</f>
        <v>180.05976699999999</v>
      </c>
      <c r="P26" s="25">
        <f>[8]t_aea_nox!O31</f>
        <v>187.90453714500001</v>
      </c>
      <c r="Q26" s="25">
        <f>[8]t_aea_nox!P31</f>
        <v>174.150346928</v>
      </c>
    </row>
    <row r="27" spans="1:17" ht="15" customHeight="1" x14ac:dyDescent="0.3">
      <c r="A27" s="7" t="s">
        <v>34</v>
      </c>
      <c r="B27" s="6"/>
      <c r="C27" s="25">
        <f>[8]t_aea_nox!B32</f>
        <v>287.79615858900002</v>
      </c>
      <c r="D27" s="25">
        <f>[8]t_aea_nox!C32</f>
        <v>277.49399273699999</v>
      </c>
      <c r="E27" s="25">
        <f>[8]t_aea_nox!D32</f>
        <v>363.55958095300002</v>
      </c>
      <c r="F27" s="25">
        <f>[8]t_aea_nox!E32</f>
        <v>328.76457119299999</v>
      </c>
      <c r="G27" s="25">
        <f>[8]t_aea_nox!F32</f>
        <v>340.66131565299997</v>
      </c>
      <c r="H27" s="25">
        <f>[8]t_aea_nox!G32</f>
        <v>375.55913362199999</v>
      </c>
      <c r="I27" s="25">
        <f>[8]t_aea_nox!H32</f>
        <v>291.32694386499998</v>
      </c>
      <c r="J27" s="25">
        <f>[8]t_aea_nox!I32</f>
        <v>236.23290485199999</v>
      </c>
      <c r="K27" s="25">
        <f>[8]t_aea_nox!J32</f>
        <v>248.56054013799999</v>
      </c>
      <c r="L27" s="25">
        <f>[8]t_aea_nox!K32</f>
        <v>271.65055998499997</v>
      </c>
      <c r="M27" s="25">
        <f>[8]t_aea_nox!L32</f>
        <v>248.70249887</v>
      </c>
      <c r="N27" s="25">
        <f>[8]t_aea_nox!M32</f>
        <v>204.335572152</v>
      </c>
      <c r="O27" s="25">
        <f>[8]t_aea_nox!N32</f>
        <v>172.61413765200001</v>
      </c>
      <c r="P27" s="25">
        <f>[8]t_aea_nox!O32</f>
        <v>165.07996439799999</v>
      </c>
      <c r="Q27" s="25">
        <f>[8]t_aea_nox!P32</f>
        <v>153.723335276</v>
      </c>
    </row>
    <row r="28" spans="1:17" ht="15" customHeight="1" x14ac:dyDescent="0.3">
      <c r="A28" s="6" t="s">
        <v>35</v>
      </c>
      <c r="B28" s="6" t="s">
        <v>36</v>
      </c>
      <c r="C28" s="25">
        <f>[8]t_aea_nox!B33</f>
        <v>223.52665217200001</v>
      </c>
      <c r="D28" s="25">
        <f>[8]t_aea_nox!C33</f>
        <v>224.07700298099999</v>
      </c>
      <c r="E28" s="25">
        <f>[8]t_aea_nox!D33</f>
        <v>306.41184974999999</v>
      </c>
      <c r="F28" s="25">
        <f>[8]t_aea_nox!E33</f>
        <v>275.91783209699997</v>
      </c>
      <c r="G28" s="25">
        <f>[8]t_aea_nox!F33</f>
        <v>280.64114056400001</v>
      </c>
      <c r="H28" s="25">
        <f>[8]t_aea_nox!G33</f>
        <v>310.335082344</v>
      </c>
      <c r="I28" s="25">
        <f>[8]t_aea_nox!H33</f>
        <v>237.50553738599999</v>
      </c>
      <c r="J28" s="25">
        <f>[8]t_aea_nox!I33</f>
        <v>188.33590642999999</v>
      </c>
      <c r="K28" s="25">
        <f>[8]t_aea_nox!J33</f>
        <v>202.72583629499999</v>
      </c>
      <c r="L28" s="25">
        <f>[8]t_aea_nox!K33</f>
        <v>203.16507775599999</v>
      </c>
      <c r="M28" s="25">
        <f>[8]t_aea_nox!L33</f>
        <v>190.543443623</v>
      </c>
      <c r="N28" s="25">
        <f>[8]t_aea_nox!M33</f>
        <v>170.891311135</v>
      </c>
      <c r="O28" s="25">
        <f>[8]t_aea_nox!N33</f>
        <v>134.10655841799999</v>
      </c>
      <c r="P28" s="25">
        <f>[8]t_aea_nox!O33</f>
        <v>128.20453702899999</v>
      </c>
      <c r="Q28" s="25">
        <f>[8]t_aea_nox!P33</f>
        <v>124.571941466</v>
      </c>
    </row>
    <row r="29" spans="1:17" ht="15" customHeight="1" x14ac:dyDescent="0.3">
      <c r="A29" s="6" t="s">
        <v>37</v>
      </c>
      <c r="B29" s="6" t="s">
        <v>38</v>
      </c>
      <c r="C29" s="25">
        <f>[8]t_aea_nox!B34</f>
        <v>64.269506417000002</v>
      </c>
      <c r="D29" s="25">
        <f>[8]t_aea_nox!C34</f>
        <v>53.416989756</v>
      </c>
      <c r="E29" s="25">
        <f>[8]t_aea_nox!D34</f>
        <v>57.147731202999999</v>
      </c>
      <c r="F29" s="25">
        <f>[8]t_aea_nox!E34</f>
        <v>52.846739096</v>
      </c>
      <c r="G29" s="25">
        <f>[8]t_aea_nox!F34</f>
        <v>60.020175088999999</v>
      </c>
      <c r="H29" s="25">
        <f>[8]t_aea_nox!G34</f>
        <v>65.224051278000005</v>
      </c>
      <c r="I29" s="25">
        <f>[8]t_aea_nox!H34</f>
        <v>53.821406478</v>
      </c>
      <c r="J29" s="25">
        <f>[8]t_aea_nox!I34</f>
        <v>47.896998422000003</v>
      </c>
      <c r="K29" s="25">
        <f>[8]t_aea_nox!J34</f>
        <v>45.834703842000003</v>
      </c>
      <c r="L29" s="25">
        <f>[8]t_aea_nox!K34</f>
        <v>68.485482228999999</v>
      </c>
      <c r="M29" s="25">
        <f>[8]t_aea_nox!L34</f>
        <v>58.159055246999998</v>
      </c>
      <c r="N29" s="25">
        <f>[8]t_aea_nox!M34</f>
        <v>33.444261017000002</v>
      </c>
      <c r="O29" s="25">
        <f>[8]t_aea_nox!N34</f>
        <v>38.507579233999998</v>
      </c>
      <c r="P29" s="25">
        <f>[8]t_aea_nox!O34</f>
        <v>36.875427369999997</v>
      </c>
      <c r="Q29" s="25">
        <f>[8]t_aea_nox!P34</f>
        <v>29.151393810999998</v>
      </c>
    </row>
    <row r="30" spans="1:17" ht="15" customHeight="1" x14ac:dyDescent="0.3">
      <c r="A30" s="7" t="s">
        <v>39</v>
      </c>
      <c r="B30" s="6"/>
      <c r="C30" s="25">
        <f>[8]t_aea_nox!B35</f>
        <v>659.94705126199995</v>
      </c>
      <c r="D30" s="25">
        <f>[8]t_aea_nox!C35</f>
        <v>621.19295997999996</v>
      </c>
      <c r="E30" s="25">
        <f>[8]t_aea_nox!D35</f>
        <v>584.41166912000006</v>
      </c>
      <c r="F30" s="25">
        <f>[8]t_aea_nox!E35</f>
        <v>641.930138403</v>
      </c>
      <c r="G30" s="25">
        <f>[8]t_aea_nox!F35</f>
        <v>598.73746174899998</v>
      </c>
      <c r="H30" s="25">
        <f>[8]t_aea_nox!G35</f>
        <v>586.33368504600003</v>
      </c>
      <c r="I30" s="25">
        <f>[8]t_aea_nox!H35</f>
        <v>606.92895690199998</v>
      </c>
      <c r="J30" s="25">
        <f>[8]t_aea_nox!I35</f>
        <v>544.82619469099996</v>
      </c>
      <c r="K30" s="25">
        <f>[8]t_aea_nox!J35</f>
        <v>515.21384196600002</v>
      </c>
      <c r="L30" s="25">
        <f>[8]t_aea_nox!K35</f>
        <v>487.192054138</v>
      </c>
      <c r="M30" s="25">
        <f>[8]t_aea_nox!L35</f>
        <v>486.17124570099998</v>
      </c>
      <c r="N30" s="25">
        <f>[8]t_aea_nox!M35</f>
        <v>505.69561563600001</v>
      </c>
      <c r="O30" s="25">
        <f>[8]t_aea_nox!N35</f>
        <v>500.118612138</v>
      </c>
      <c r="P30" s="25">
        <f>[8]t_aea_nox!O35</f>
        <v>471.60581489800001</v>
      </c>
      <c r="Q30" s="25">
        <f>[8]t_aea_nox!P35</f>
        <v>471.21075693199998</v>
      </c>
    </row>
    <row r="31" spans="1:17" ht="15" customHeight="1" x14ac:dyDescent="0.3">
      <c r="A31" s="6" t="s">
        <v>40</v>
      </c>
      <c r="B31" s="6" t="s">
        <v>41</v>
      </c>
      <c r="C31" s="25">
        <f>[8]t_aea_nox!B36</f>
        <v>401.37970451199999</v>
      </c>
      <c r="D31" s="25">
        <f>[8]t_aea_nox!C36</f>
        <v>329.96832025700002</v>
      </c>
      <c r="E31" s="25">
        <f>[8]t_aea_nox!D36</f>
        <v>320.435514974</v>
      </c>
      <c r="F31" s="25">
        <f>[8]t_aea_nox!E36</f>
        <v>329.56688299899997</v>
      </c>
      <c r="G31" s="25">
        <f>[8]t_aea_nox!F36</f>
        <v>308.81548421899998</v>
      </c>
      <c r="H31" s="25">
        <f>[8]t_aea_nox!G36</f>
        <v>299.49880221900003</v>
      </c>
      <c r="I31" s="25">
        <f>[8]t_aea_nox!H36</f>
        <v>320.54719228300002</v>
      </c>
      <c r="J31" s="25">
        <f>[8]t_aea_nox!I36</f>
        <v>307.439384416</v>
      </c>
      <c r="K31" s="25">
        <f>[8]t_aea_nox!J36</f>
        <v>275.17887722900002</v>
      </c>
      <c r="L31" s="25">
        <f>[8]t_aea_nox!K36</f>
        <v>237.19580067800001</v>
      </c>
      <c r="M31" s="25">
        <f>[8]t_aea_nox!L36</f>
        <v>232.33247999100001</v>
      </c>
      <c r="N31" s="25">
        <f>[8]t_aea_nox!M36</f>
        <v>222.03919876099999</v>
      </c>
      <c r="O31" s="25">
        <f>[8]t_aea_nox!N36</f>
        <v>252.65446785200001</v>
      </c>
      <c r="P31" s="25">
        <f>[8]t_aea_nox!O36</f>
        <v>235.44532904600001</v>
      </c>
      <c r="Q31" s="25">
        <f>[8]t_aea_nox!P36</f>
        <v>241.863490434</v>
      </c>
    </row>
    <row r="32" spans="1:17" ht="15" customHeight="1" x14ac:dyDescent="0.3">
      <c r="A32" s="6" t="s">
        <v>42</v>
      </c>
      <c r="B32" s="6" t="s">
        <v>43</v>
      </c>
      <c r="C32" s="25">
        <f>[8]t_aea_nox!B37</f>
        <v>258.56734674900002</v>
      </c>
      <c r="D32" s="25">
        <f>[8]t_aea_nox!C37</f>
        <v>291.22463972200001</v>
      </c>
      <c r="E32" s="25">
        <f>[8]t_aea_nox!D37</f>
        <v>263.976154146</v>
      </c>
      <c r="F32" s="25">
        <f>[8]t_aea_nox!E37</f>
        <v>312.36325540399997</v>
      </c>
      <c r="G32" s="25">
        <f>[8]t_aea_nox!F37</f>
        <v>289.92197753099998</v>
      </c>
      <c r="H32" s="25">
        <f>[8]t_aea_nox!G37</f>
        <v>286.83488282799999</v>
      </c>
      <c r="I32" s="25">
        <f>[8]t_aea_nox!H37</f>
        <v>286.38176461799998</v>
      </c>
      <c r="J32" s="25">
        <f>[8]t_aea_nox!I37</f>
        <v>237.38681027499999</v>
      </c>
      <c r="K32" s="25">
        <f>[8]t_aea_nox!J37</f>
        <v>240.034964737</v>
      </c>
      <c r="L32" s="25">
        <f>[8]t_aea_nox!K37</f>
        <v>249.99625346100001</v>
      </c>
      <c r="M32" s="25">
        <f>[8]t_aea_nox!L37</f>
        <v>253.83876571100001</v>
      </c>
      <c r="N32" s="25">
        <f>[8]t_aea_nox!M37</f>
        <v>283.65641687499999</v>
      </c>
      <c r="O32" s="25">
        <f>[8]t_aea_nox!N37</f>
        <v>247.46414428599999</v>
      </c>
      <c r="P32" s="25">
        <f>[8]t_aea_nox!O37</f>
        <v>236.16048585199999</v>
      </c>
      <c r="Q32" s="25">
        <f>[8]t_aea_nox!P37</f>
        <v>229.34726649800001</v>
      </c>
    </row>
    <row r="33" spans="1:17" ht="15" customHeight="1" x14ac:dyDescent="0.3">
      <c r="A33" s="6" t="s">
        <v>44</v>
      </c>
      <c r="B33" s="6" t="s">
        <v>45</v>
      </c>
      <c r="C33" s="25">
        <f>[8]t_aea_nox!B38</f>
        <v>17715.292365582001</v>
      </c>
      <c r="D33" s="25">
        <f>[8]t_aea_nox!C38</f>
        <v>18480.946499754002</v>
      </c>
      <c r="E33" s="25">
        <f>[8]t_aea_nox!D38</f>
        <v>16051.026927725999</v>
      </c>
      <c r="F33" s="25">
        <f>[8]t_aea_nox!E38</f>
        <v>12055.306630153</v>
      </c>
      <c r="G33" s="25">
        <f>[8]t_aea_nox!F38</f>
        <v>10826.52916127</v>
      </c>
      <c r="H33" s="25">
        <f>[8]t_aea_nox!G38</f>
        <v>10355.970617258001</v>
      </c>
      <c r="I33" s="25">
        <f>[8]t_aea_nox!H38</f>
        <v>9016.6071683129994</v>
      </c>
      <c r="J33" s="25">
        <f>[8]t_aea_nox!I38</f>
        <v>10287.892048367001</v>
      </c>
      <c r="K33" s="25">
        <f>[8]t_aea_nox!J38</f>
        <v>8694.8763411119999</v>
      </c>
      <c r="L33" s="25">
        <f>[8]t_aea_nox!K38</f>
        <v>8576.0886987249996</v>
      </c>
      <c r="M33" s="25">
        <f>[8]t_aea_nox!L38</f>
        <v>8450.8672819330004</v>
      </c>
      <c r="N33" s="25">
        <f>[8]t_aea_nox!M38</f>
        <v>8204.3245105980004</v>
      </c>
      <c r="O33" s="25">
        <f>[8]t_aea_nox!N38</f>
        <v>8459.2468465389993</v>
      </c>
      <c r="P33" s="25">
        <f>[8]t_aea_nox!O38</f>
        <v>7764.0247544550002</v>
      </c>
      <c r="Q33" s="25">
        <f>[8]t_aea_nox!P38</f>
        <v>7877.8553097880003</v>
      </c>
    </row>
    <row r="34" spans="1:17" ht="15" customHeight="1" x14ac:dyDescent="0.3">
      <c r="A34" s="6" t="s">
        <v>46</v>
      </c>
      <c r="B34" s="6"/>
      <c r="C34" s="25">
        <f>[8]t_aea_nox!B39</f>
        <v>4033.6793866379999</v>
      </c>
      <c r="D34" s="25">
        <f>[8]t_aea_nox!C39</f>
        <v>3556.1450658630001</v>
      </c>
      <c r="E34" s="25">
        <f>[8]t_aea_nox!D39</f>
        <v>3327.8212005639998</v>
      </c>
      <c r="F34" s="25">
        <f>[8]t_aea_nox!E39</f>
        <v>3293.0100785959999</v>
      </c>
      <c r="G34" s="25">
        <f>[8]t_aea_nox!F39</f>
        <v>3284.1375879030002</v>
      </c>
      <c r="H34" s="25">
        <f>[8]t_aea_nox!G39</f>
        <v>2807.0168922480002</v>
      </c>
      <c r="I34" s="25">
        <f>[8]t_aea_nox!H39</f>
        <v>2496.5580213799999</v>
      </c>
      <c r="J34" s="25">
        <f>[8]t_aea_nox!I39</f>
        <v>2237.0442033640002</v>
      </c>
      <c r="K34" s="25">
        <f>[8]t_aea_nox!J39</f>
        <v>2128.0535559079999</v>
      </c>
      <c r="L34" s="25">
        <f>[8]t_aea_nox!K39</f>
        <v>2061.107674762</v>
      </c>
      <c r="M34" s="25">
        <f>[8]t_aea_nox!L39</f>
        <v>2024.806299183</v>
      </c>
      <c r="N34" s="25">
        <f>[8]t_aea_nox!M39</f>
        <v>1946.801911881</v>
      </c>
      <c r="O34" s="25">
        <f>[8]t_aea_nox!N39</f>
        <v>1954.35172347</v>
      </c>
      <c r="P34" s="25">
        <f>[8]t_aea_nox!O39</f>
        <v>1738.3685464499999</v>
      </c>
      <c r="Q34" s="25">
        <f>[8]t_aea_nox!P39</f>
        <v>1645.9350481179999</v>
      </c>
    </row>
    <row r="35" spans="1:17" ht="15" customHeight="1" x14ac:dyDescent="0.3">
      <c r="A35" s="6" t="s">
        <v>47</v>
      </c>
      <c r="B35" s="6" t="s">
        <v>48</v>
      </c>
      <c r="C35" s="25">
        <f>[8]t_aea_nox!B40</f>
        <v>510.20831489099999</v>
      </c>
      <c r="D35" s="25">
        <f>[8]t_aea_nox!C40</f>
        <v>509.921640782</v>
      </c>
      <c r="E35" s="25">
        <f>[8]t_aea_nox!D40</f>
        <v>331.99704675100003</v>
      </c>
      <c r="F35" s="25">
        <f>[8]t_aea_nox!E40</f>
        <v>310.555410897</v>
      </c>
      <c r="G35" s="25">
        <f>[8]t_aea_nox!F40</f>
        <v>314.75318501499999</v>
      </c>
      <c r="H35" s="25">
        <f>[8]t_aea_nox!G40</f>
        <v>290.22310433500002</v>
      </c>
      <c r="I35" s="25">
        <f>[8]t_aea_nox!H40</f>
        <v>276.14289857400001</v>
      </c>
      <c r="J35" s="25">
        <f>[8]t_aea_nox!I40</f>
        <v>215.424942644</v>
      </c>
      <c r="K35" s="25">
        <f>[8]t_aea_nox!J40</f>
        <v>176.456187954</v>
      </c>
      <c r="L35" s="25">
        <f>[8]t_aea_nox!K40</f>
        <v>177.16708582000001</v>
      </c>
      <c r="M35" s="25">
        <f>[8]t_aea_nox!L40</f>
        <v>161.73767058799999</v>
      </c>
      <c r="N35" s="25">
        <f>[8]t_aea_nox!M40</f>
        <v>148.26850690800001</v>
      </c>
      <c r="O35" s="25">
        <f>[8]t_aea_nox!N40</f>
        <v>112.30625464000001</v>
      </c>
      <c r="P35" s="25">
        <f>[8]t_aea_nox!O40</f>
        <v>114.37979276199999</v>
      </c>
      <c r="Q35" s="25">
        <f>[8]t_aea_nox!P40</f>
        <v>108.04589277300001</v>
      </c>
    </row>
    <row r="36" spans="1:17" ht="15" customHeight="1" x14ac:dyDescent="0.3">
      <c r="A36" s="6" t="s">
        <v>49</v>
      </c>
      <c r="B36" s="6" t="s">
        <v>50</v>
      </c>
      <c r="C36" s="25">
        <f>[8]t_aea_nox!B41</f>
        <v>3523.4710717470002</v>
      </c>
      <c r="D36" s="25">
        <f>[8]t_aea_nox!C41</f>
        <v>3046.2234250810002</v>
      </c>
      <c r="E36" s="25">
        <f>[8]t_aea_nox!D41</f>
        <v>2995.8241538130001</v>
      </c>
      <c r="F36" s="25">
        <f>[8]t_aea_nox!E41</f>
        <v>2982.4546676989999</v>
      </c>
      <c r="G36" s="25">
        <f>[8]t_aea_nox!F41</f>
        <v>2969.3844028879998</v>
      </c>
      <c r="H36" s="25">
        <f>[8]t_aea_nox!G41</f>
        <v>2516.7937879139999</v>
      </c>
      <c r="I36" s="25">
        <f>[8]t_aea_nox!H41</f>
        <v>2220.415122806</v>
      </c>
      <c r="J36" s="25">
        <f>[8]t_aea_nox!I41</f>
        <v>2021.6192607200001</v>
      </c>
      <c r="K36" s="25">
        <f>[8]t_aea_nox!J41</f>
        <v>1951.597367954</v>
      </c>
      <c r="L36" s="25">
        <f>[8]t_aea_nox!K41</f>
        <v>1883.940588942</v>
      </c>
      <c r="M36" s="25">
        <f>[8]t_aea_nox!L41</f>
        <v>1863.0686285950001</v>
      </c>
      <c r="N36" s="25">
        <f>[8]t_aea_nox!M41</f>
        <v>1798.533404973</v>
      </c>
      <c r="O36" s="25">
        <f>[8]t_aea_nox!N41</f>
        <v>1842.0454688299999</v>
      </c>
      <c r="P36" s="25">
        <f>[8]t_aea_nox!O41</f>
        <v>1623.9887536880001</v>
      </c>
      <c r="Q36" s="25">
        <f>[8]t_aea_nox!P41</f>
        <v>1537.8891553450001</v>
      </c>
    </row>
    <row r="37" spans="1:17" ht="15" customHeight="1" x14ac:dyDescent="0.3">
      <c r="A37" s="6" t="s">
        <v>51</v>
      </c>
      <c r="B37" s="6" t="s">
        <v>52</v>
      </c>
      <c r="C37" s="25">
        <f>[8]t_aea_nox!B42</f>
        <v>12042.645988607999</v>
      </c>
      <c r="D37" s="25">
        <f>[8]t_aea_nox!C42</f>
        <v>11497.270299981001</v>
      </c>
      <c r="E37" s="25">
        <f>[8]t_aea_nox!D42</f>
        <v>11236.123841463001</v>
      </c>
      <c r="F37" s="25">
        <f>[8]t_aea_nox!E42</f>
        <v>10872.305780171</v>
      </c>
      <c r="G37" s="25">
        <f>[8]t_aea_nox!F42</f>
        <v>10560.667325224</v>
      </c>
      <c r="H37" s="25">
        <f>[8]t_aea_nox!G42</f>
        <v>10255.80723384</v>
      </c>
      <c r="I37" s="25">
        <f>[8]t_aea_nox!H42</f>
        <v>10126.871593354001</v>
      </c>
      <c r="J37" s="25">
        <f>[8]t_aea_nox!I42</f>
        <v>9610.1135988219994</v>
      </c>
      <c r="K37" s="25">
        <f>[8]t_aea_nox!J42</f>
        <v>8928.3338291330001</v>
      </c>
      <c r="L37" s="25">
        <f>[8]t_aea_nox!K42</f>
        <v>8355.3046834329998</v>
      </c>
      <c r="M37" s="25">
        <f>[8]t_aea_nox!L42</f>
        <v>8207.4395478290007</v>
      </c>
      <c r="N37" s="25">
        <f>[8]t_aea_nox!M42</f>
        <v>7959.7817531350001</v>
      </c>
      <c r="O37" s="25">
        <f>[8]t_aea_nox!N42</f>
        <v>7296.1316560220002</v>
      </c>
      <c r="P37" s="25">
        <f>[8]t_aea_nox!O42</f>
        <v>6825.3635788689999</v>
      </c>
      <c r="Q37" s="25">
        <f>[8]t_aea_nox!P42</f>
        <v>6693.9319047139998</v>
      </c>
    </row>
    <row r="38" spans="1:17" ht="15" customHeight="1" x14ac:dyDescent="0.3">
      <c r="A38" s="6" t="s">
        <v>53</v>
      </c>
      <c r="B38" s="6"/>
      <c r="C38" s="25">
        <f>[8]t_aea_nox!B43</f>
        <v>10711.170249082999</v>
      </c>
      <c r="D38" s="25">
        <f>[8]t_aea_nox!C43</f>
        <v>9453.6089330480008</v>
      </c>
      <c r="E38" s="25">
        <f>[8]t_aea_nox!D43</f>
        <v>9108.3778752710004</v>
      </c>
      <c r="F38" s="25">
        <f>[8]t_aea_nox!E43</f>
        <v>8283.4506403840005</v>
      </c>
      <c r="G38" s="25">
        <f>[8]t_aea_nox!F43</f>
        <v>8046.8091594159996</v>
      </c>
      <c r="H38" s="25">
        <f>[8]t_aea_nox!G43</f>
        <v>7608.4495439379998</v>
      </c>
      <c r="I38" s="25">
        <f>[8]t_aea_nox!H43</f>
        <v>7032.947411829</v>
      </c>
      <c r="J38" s="25">
        <f>[8]t_aea_nox!I43</f>
        <v>6533.4237423220002</v>
      </c>
      <c r="K38" s="25">
        <f>[8]t_aea_nox!J43</f>
        <v>6084.1141683570004</v>
      </c>
      <c r="L38" s="25">
        <f>[8]t_aea_nox!K43</f>
        <v>5593.6429188029997</v>
      </c>
      <c r="M38" s="25">
        <f>[8]t_aea_nox!L43</f>
        <v>5360.2471510409996</v>
      </c>
      <c r="N38" s="25">
        <f>[8]t_aea_nox!M43</f>
        <v>4905.6965889370003</v>
      </c>
      <c r="O38" s="25">
        <f>[8]t_aea_nox!N43</f>
        <v>3867.3103226329999</v>
      </c>
      <c r="P38" s="25">
        <f>[8]t_aea_nox!O43</f>
        <v>3501.7431547800002</v>
      </c>
      <c r="Q38" s="25">
        <f>[8]t_aea_nox!P43</f>
        <v>3248.7035971690002</v>
      </c>
    </row>
    <row r="39" spans="1:17" ht="15" customHeight="1" x14ac:dyDescent="0.3">
      <c r="A39" s="6" t="s">
        <v>54</v>
      </c>
      <c r="B39" s="6" t="s">
        <v>55</v>
      </c>
      <c r="C39" s="25">
        <f>[8]t_aea_nox!B44</f>
        <v>1798.334100006</v>
      </c>
      <c r="D39" s="25">
        <f>[8]t_aea_nox!C44</f>
        <v>1425.3985423009999</v>
      </c>
      <c r="E39" s="25">
        <f>[8]t_aea_nox!D44</f>
        <v>1450.05314664</v>
      </c>
      <c r="F39" s="25">
        <f>[8]t_aea_nox!E44</f>
        <v>1322.7949247060001</v>
      </c>
      <c r="G39" s="25">
        <f>[8]t_aea_nox!F44</f>
        <v>1310.484519907</v>
      </c>
      <c r="H39" s="25">
        <f>[8]t_aea_nox!G44</f>
        <v>1301.438771673</v>
      </c>
      <c r="I39" s="25">
        <f>[8]t_aea_nox!H44</f>
        <v>1245.3049082519999</v>
      </c>
      <c r="J39" s="25">
        <f>[8]t_aea_nox!I44</f>
        <v>1239.496008283</v>
      </c>
      <c r="K39" s="25">
        <f>[8]t_aea_nox!J44</f>
        <v>1227.833590042</v>
      </c>
      <c r="L39" s="25">
        <f>[8]t_aea_nox!K44</f>
        <v>1162.06503969</v>
      </c>
      <c r="M39" s="25">
        <f>[8]t_aea_nox!L44</f>
        <v>1146.656524816</v>
      </c>
      <c r="N39" s="25">
        <f>[8]t_aea_nox!M44</f>
        <v>1068.1746262700001</v>
      </c>
      <c r="O39" s="25">
        <f>[8]t_aea_nox!N44</f>
        <v>821.05531020399997</v>
      </c>
      <c r="P39" s="25">
        <f>[8]t_aea_nox!O44</f>
        <v>730.88986794799996</v>
      </c>
      <c r="Q39" s="25">
        <f>[8]t_aea_nox!P44</f>
        <v>702.79930514600005</v>
      </c>
    </row>
    <row r="40" spans="1:17" ht="15" customHeight="1" x14ac:dyDescent="0.3">
      <c r="A40" s="6" t="s">
        <v>56</v>
      </c>
      <c r="B40" s="6" t="s">
        <v>148</v>
      </c>
      <c r="C40" s="25">
        <f>[8]t_aea_nox!B45</f>
        <v>5784.2818789969997</v>
      </c>
      <c r="D40" s="25">
        <f>[8]t_aea_nox!C45</f>
        <v>5154.9905432969999</v>
      </c>
      <c r="E40" s="25">
        <f>[8]t_aea_nox!D45</f>
        <v>4813.1304004960002</v>
      </c>
      <c r="F40" s="25">
        <f>[8]t_aea_nox!E45</f>
        <v>4383.3360846879996</v>
      </c>
      <c r="G40" s="25">
        <f>[8]t_aea_nox!F45</f>
        <v>4244.1391436410004</v>
      </c>
      <c r="H40" s="25">
        <f>[8]t_aea_nox!G45</f>
        <v>3891.5589409680001</v>
      </c>
      <c r="I40" s="25">
        <f>[8]t_aea_nox!H45</f>
        <v>3562.3265136609998</v>
      </c>
      <c r="J40" s="25">
        <f>[8]t_aea_nox!I45</f>
        <v>3202.4245559559999</v>
      </c>
      <c r="K40" s="25">
        <f>[8]t_aea_nox!J45</f>
        <v>2903.5475461870001</v>
      </c>
      <c r="L40" s="25">
        <f>[8]t_aea_nox!K45</f>
        <v>2627.9339475729998</v>
      </c>
      <c r="M40" s="25">
        <f>[8]t_aea_nox!L45</f>
        <v>2500.62823084</v>
      </c>
      <c r="N40" s="25">
        <f>[8]t_aea_nox!M45</f>
        <v>2253.1654417200002</v>
      </c>
      <c r="O40" s="25">
        <f>[8]t_aea_nox!N45</f>
        <v>1758.222160351</v>
      </c>
      <c r="P40" s="25">
        <f>[8]t_aea_nox!O45</f>
        <v>1558.6582653580001</v>
      </c>
      <c r="Q40" s="25">
        <f>[8]t_aea_nox!P45</f>
        <v>1449.9564071970001</v>
      </c>
    </row>
    <row r="41" spans="1:17" ht="15" customHeight="1" x14ac:dyDescent="0.3">
      <c r="A41" s="6" t="s">
        <v>57</v>
      </c>
      <c r="B41" s="6" t="s">
        <v>149</v>
      </c>
      <c r="C41" s="25">
        <f>[8]t_aea_nox!B46</f>
        <v>3128.5542700800002</v>
      </c>
      <c r="D41" s="25">
        <f>[8]t_aea_nox!C46</f>
        <v>2873.2198474500001</v>
      </c>
      <c r="E41" s="25">
        <f>[8]t_aea_nox!D46</f>
        <v>2845.194328135</v>
      </c>
      <c r="F41" s="25">
        <f>[8]t_aea_nox!E46</f>
        <v>2577.31963099</v>
      </c>
      <c r="G41" s="25">
        <f>[8]t_aea_nox!F46</f>
        <v>2492.1854958690001</v>
      </c>
      <c r="H41" s="25">
        <f>[8]t_aea_nox!G46</f>
        <v>2415.4518312969999</v>
      </c>
      <c r="I41" s="25">
        <f>[8]t_aea_nox!H46</f>
        <v>2225.315989916</v>
      </c>
      <c r="J41" s="25">
        <f>[8]t_aea_nox!I46</f>
        <v>2091.503178083</v>
      </c>
      <c r="K41" s="25">
        <f>[8]t_aea_nox!J46</f>
        <v>1952.7330321280001</v>
      </c>
      <c r="L41" s="25">
        <f>[8]t_aea_nox!K46</f>
        <v>1803.6439315390001</v>
      </c>
      <c r="M41" s="25">
        <f>[8]t_aea_nox!L46</f>
        <v>1712.962395386</v>
      </c>
      <c r="N41" s="25">
        <f>[8]t_aea_nox!M46</f>
        <v>1584.356520946</v>
      </c>
      <c r="O41" s="25">
        <f>[8]t_aea_nox!N46</f>
        <v>1288.0328520779999</v>
      </c>
      <c r="P41" s="25">
        <f>[8]t_aea_nox!O46</f>
        <v>1212.195021473</v>
      </c>
      <c r="Q41" s="25">
        <f>[8]t_aea_nox!P46</f>
        <v>1095.9478848260001</v>
      </c>
    </row>
    <row r="42" spans="1:17" ht="15" customHeight="1" x14ac:dyDescent="0.3">
      <c r="A42" s="6" t="s">
        <v>58</v>
      </c>
      <c r="B42" s="6"/>
      <c r="C42" s="25">
        <f>[8]t_aea_nox!B47</f>
        <v>41758.880750071003</v>
      </c>
      <c r="D42" s="25">
        <f>[8]t_aea_nox!C47</f>
        <v>35766.603246387</v>
      </c>
      <c r="E42" s="25">
        <f>[8]t_aea_nox!D47</f>
        <v>36244.175442278</v>
      </c>
      <c r="F42" s="25">
        <f>[8]t_aea_nox!E47</f>
        <v>32264.929283574002</v>
      </c>
      <c r="G42" s="25">
        <f>[8]t_aea_nox!F47</f>
        <v>29783.077473812002</v>
      </c>
      <c r="H42" s="25">
        <f>[8]t_aea_nox!G47</f>
        <v>26253.999449800001</v>
      </c>
      <c r="I42" s="25">
        <f>[8]t_aea_nox!H47</f>
        <v>26338.927523842998</v>
      </c>
      <c r="J42" s="25">
        <f>[8]t_aea_nox!I47</f>
        <v>25433.165802889998</v>
      </c>
      <c r="K42" s="25">
        <f>[8]t_aea_nox!J47</f>
        <v>24751.391037005</v>
      </c>
      <c r="L42" s="25">
        <f>[8]t_aea_nox!K47</f>
        <v>23302.961772065999</v>
      </c>
      <c r="M42" s="25">
        <f>[8]t_aea_nox!L47</f>
        <v>23814.052039671002</v>
      </c>
      <c r="N42" s="25">
        <f>[8]t_aea_nox!M47</f>
        <v>23611.488416893</v>
      </c>
      <c r="O42" s="25">
        <f>[8]t_aea_nox!N47</f>
        <v>16921.966555874998</v>
      </c>
      <c r="P42" s="25">
        <f>[8]t_aea_nox!O47</f>
        <v>17508.5435387</v>
      </c>
      <c r="Q42" s="25">
        <f>[8]t_aea_nox!P47</f>
        <v>19054.274394594999</v>
      </c>
    </row>
    <row r="43" spans="1:17" ht="15" customHeight="1" x14ac:dyDescent="0.3">
      <c r="A43" s="6" t="s">
        <v>59</v>
      </c>
      <c r="B43" s="6" t="s">
        <v>60</v>
      </c>
      <c r="C43" s="25">
        <f>[8]t_aea_nox!B48</f>
        <v>18378.949178579001</v>
      </c>
      <c r="D43" s="25">
        <f>[8]t_aea_nox!C48</f>
        <v>15023.416433210999</v>
      </c>
      <c r="E43" s="25">
        <f>[8]t_aea_nox!D48</f>
        <v>14113.145328208</v>
      </c>
      <c r="F43" s="25">
        <f>[8]t_aea_nox!E48</f>
        <v>12532.007604914001</v>
      </c>
      <c r="G43" s="25">
        <f>[8]t_aea_nox!F48</f>
        <v>12270.318817387</v>
      </c>
      <c r="H43" s="25">
        <f>[8]t_aea_nox!G48</f>
        <v>10346.169126069</v>
      </c>
      <c r="I43" s="25">
        <f>[8]t_aea_nox!H48</f>
        <v>9138.9179868989995</v>
      </c>
      <c r="J43" s="25">
        <f>[8]t_aea_nox!I48</f>
        <v>7702.1599419490003</v>
      </c>
      <c r="K43" s="25">
        <f>[8]t_aea_nox!J48</f>
        <v>6796.295992505</v>
      </c>
      <c r="L43" s="25">
        <f>[8]t_aea_nox!K48</f>
        <v>6165.1194798610004</v>
      </c>
      <c r="M43" s="25">
        <f>[8]t_aea_nox!L48</f>
        <v>5999.8484105839998</v>
      </c>
      <c r="N43" s="25">
        <f>[8]t_aea_nox!M48</f>
        <v>5260.9037435720002</v>
      </c>
      <c r="O43" s="25">
        <f>[8]t_aea_nox!N48</f>
        <v>4201.7376535149997</v>
      </c>
      <c r="P43" s="25">
        <f>[8]t_aea_nox!O48</f>
        <v>3660.270294077</v>
      </c>
      <c r="Q43" s="25">
        <f>[8]t_aea_nox!P48</f>
        <v>3422.9795047470002</v>
      </c>
    </row>
    <row r="44" spans="1:17" ht="15" customHeight="1" x14ac:dyDescent="0.3">
      <c r="A44" s="6" t="s">
        <v>61</v>
      </c>
      <c r="B44" s="6" t="s">
        <v>62</v>
      </c>
      <c r="C44" s="25">
        <f>[8]t_aea_nox!B49</f>
        <v>13777.201736083</v>
      </c>
      <c r="D44" s="25">
        <f>[8]t_aea_nox!C49</f>
        <v>11856.426135281999</v>
      </c>
      <c r="E44" s="25">
        <f>[8]t_aea_nox!D49</f>
        <v>12558.615416491</v>
      </c>
      <c r="F44" s="25">
        <f>[8]t_aea_nox!E49</f>
        <v>12037.222875336</v>
      </c>
      <c r="G44" s="25">
        <f>[8]t_aea_nox!F49</f>
        <v>10726.779923489001</v>
      </c>
      <c r="H44" s="25">
        <f>[8]t_aea_nox!G49</f>
        <v>8941.6576016620002</v>
      </c>
      <c r="I44" s="25">
        <f>[8]t_aea_nox!H49</f>
        <v>8719.398792422</v>
      </c>
      <c r="J44" s="25">
        <f>[8]t_aea_nox!I49</f>
        <v>8918.9130404749994</v>
      </c>
      <c r="K44" s="25">
        <f>[8]t_aea_nox!J49</f>
        <v>8694.0674377579999</v>
      </c>
      <c r="L44" s="25">
        <f>[8]t_aea_nox!K49</f>
        <v>7799.7429115200002</v>
      </c>
      <c r="M44" s="25">
        <f>[8]t_aea_nox!L49</f>
        <v>8097.6845129909998</v>
      </c>
      <c r="N44" s="25">
        <f>[8]t_aea_nox!M49</f>
        <v>7575.4052612750002</v>
      </c>
      <c r="O44" s="25">
        <f>[8]t_aea_nox!N49</f>
        <v>7851.1234893500005</v>
      </c>
      <c r="P44" s="25">
        <f>[8]t_aea_nox!O49</f>
        <v>6949.2240337209996</v>
      </c>
      <c r="Q44" s="25">
        <f>[8]t_aea_nox!P49</f>
        <v>6700.0579356529997</v>
      </c>
    </row>
    <row r="45" spans="1:17" ht="15" customHeight="1" x14ac:dyDescent="0.3">
      <c r="A45" s="6" t="s">
        <v>63</v>
      </c>
      <c r="B45" s="6" t="s">
        <v>64</v>
      </c>
      <c r="C45" s="25">
        <f>[8]t_aea_nox!B50</f>
        <v>8186.5808213290002</v>
      </c>
      <c r="D45" s="25">
        <f>[8]t_aea_nox!C50</f>
        <v>7486.6862417980001</v>
      </c>
      <c r="E45" s="25">
        <f>[8]t_aea_nox!D50</f>
        <v>8232.4142200099996</v>
      </c>
      <c r="F45" s="25">
        <f>[8]t_aea_nox!E50</f>
        <v>6489.9589258229998</v>
      </c>
      <c r="G45" s="25">
        <f>[8]t_aea_nox!F50</f>
        <v>5783.35881445</v>
      </c>
      <c r="H45" s="25">
        <f>[8]t_aea_nox!G50</f>
        <v>6060.3511760889996</v>
      </c>
      <c r="I45" s="25">
        <f>[8]t_aea_nox!H50</f>
        <v>7704.7027596999997</v>
      </c>
      <c r="J45" s="25">
        <f>[8]t_aea_nox!I50</f>
        <v>8084.2692618900001</v>
      </c>
      <c r="K45" s="25">
        <f>[8]t_aea_nox!J50</f>
        <v>8573.2802990010005</v>
      </c>
      <c r="L45" s="25">
        <f>[8]t_aea_nox!K50</f>
        <v>8687.2832220470009</v>
      </c>
      <c r="M45" s="25">
        <f>[8]t_aea_nox!L50</f>
        <v>9091.4008435880005</v>
      </c>
      <c r="N45" s="25">
        <f>[8]t_aea_nox!M50</f>
        <v>10201.929026316</v>
      </c>
      <c r="O45" s="25">
        <f>[8]t_aea_nox!N50</f>
        <v>4416.0528396749996</v>
      </c>
      <c r="P45" s="25">
        <f>[8]t_aea_nox!O50</f>
        <v>6497.8636235490003</v>
      </c>
      <c r="Q45" s="25">
        <f>[8]t_aea_nox!P50</f>
        <v>8547.6029978009992</v>
      </c>
    </row>
    <row r="46" spans="1:17" ht="15" customHeight="1" x14ac:dyDescent="0.3">
      <c r="A46" s="6" t="s">
        <v>65</v>
      </c>
      <c r="B46" s="6" t="s">
        <v>66</v>
      </c>
      <c r="C46" s="25">
        <f>[8]t_aea_nox!B51</f>
        <v>1028.509604737</v>
      </c>
      <c r="D46" s="25">
        <f>[8]t_aea_nox!C51</f>
        <v>1060.3252415659999</v>
      </c>
      <c r="E46" s="25">
        <f>[8]t_aea_nox!D51</f>
        <v>1032.0478401570001</v>
      </c>
      <c r="F46" s="25">
        <f>[8]t_aea_nox!E51</f>
        <v>940.72071584599996</v>
      </c>
      <c r="G46" s="25">
        <f>[8]t_aea_nox!F51</f>
        <v>762.92769476900003</v>
      </c>
      <c r="H46" s="25">
        <f>[8]t_aea_nox!G51</f>
        <v>668.72653291999995</v>
      </c>
      <c r="I46" s="25">
        <f>[8]t_aea_nox!H51</f>
        <v>543.90694777600004</v>
      </c>
      <c r="J46" s="25">
        <f>[8]t_aea_nox!I51</f>
        <v>501.49072041800002</v>
      </c>
      <c r="K46" s="25">
        <f>[8]t_aea_nox!J51</f>
        <v>460.81708214999998</v>
      </c>
      <c r="L46" s="25">
        <f>[8]t_aea_nox!K51</f>
        <v>412.90949604999997</v>
      </c>
      <c r="M46" s="25">
        <f>[8]t_aea_nox!L51</f>
        <v>388.876948271</v>
      </c>
      <c r="N46" s="25">
        <f>[8]t_aea_nox!M51</f>
        <v>346.32275263999998</v>
      </c>
      <c r="O46" s="25">
        <f>[8]t_aea_nox!N51</f>
        <v>263.673470151</v>
      </c>
      <c r="P46" s="25">
        <f>[8]t_aea_nox!O51</f>
        <v>236.44335464700001</v>
      </c>
      <c r="Q46" s="25">
        <f>[8]t_aea_nox!P51</f>
        <v>223.760548782</v>
      </c>
    </row>
    <row r="47" spans="1:17" ht="15" customHeight="1" x14ac:dyDescent="0.3">
      <c r="A47" s="6" t="s">
        <v>67</v>
      </c>
      <c r="B47" s="6" t="s">
        <v>68</v>
      </c>
      <c r="C47" s="25">
        <f>[8]t_aea_nox!B52</f>
        <v>387.63940934200002</v>
      </c>
      <c r="D47" s="25">
        <f>[8]t_aea_nox!C52</f>
        <v>339.749194531</v>
      </c>
      <c r="E47" s="25">
        <f>[8]t_aea_nox!D52</f>
        <v>307.95263741100001</v>
      </c>
      <c r="F47" s="25">
        <f>[8]t_aea_nox!E52</f>
        <v>265.01916165599999</v>
      </c>
      <c r="G47" s="25">
        <f>[8]t_aea_nox!F52</f>
        <v>239.69222371699999</v>
      </c>
      <c r="H47" s="25">
        <f>[8]t_aea_nox!G52</f>
        <v>237.09501306000001</v>
      </c>
      <c r="I47" s="25">
        <f>[8]t_aea_nox!H52</f>
        <v>232.00103704700001</v>
      </c>
      <c r="J47" s="25">
        <f>[8]t_aea_nox!I52</f>
        <v>226.332838159</v>
      </c>
      <c r="K47" s="25">
        <f>[8]t_aea_nox!J52</f>
        <v>226.93022558999999</v>
      </c>
      <c r="L47" s="25">
        <f>[8]t_aea_nox!K52</f>
        <v>237.90666258799999</v>
      </c>
      <c r="M47" s="25">
        <f>[8]t_aea_nox!L52</f>
        <v>236.24132423699999</v>
      </c>
      <c r="N47" s="25">
        <f>[8]t_aea_nox!M52</f>
        <v>226.92763309</v>
      </c>
      <c r="O47" s="25">
        <f>[8]t_aea_nox!N52</f>
        <v>189.37910318199999</v>
      </c>
      <c r="P47" s="25">
        <f>[8]t_aea_nox!O52</f>
        <v>164.74223270600001</v>
      </c>
      <c r="Q47" s="25">
        <f>[8]t_aea_nox!P52</f>
        <v>159.87340761199999</v>
      </c>
    </row>
    <row r="48" spans="1:17" ht="15" customHeight="1" x14ac:dyDescent="0.3">
      <c r="A48" s="6" t="s">
        <v>69</v>
      </c>
      <c r="B48" s="6" t="s">
        <v>70</v>
      </c>
      <c r="C48" s="25">
        <f>[8]t_aea_nox!B53</f>
        <v>715.52085348499998</v>
      </c>
      <c r="D48" s="25">
        <f>[8]t_aea_nox!C53</f>
        <v>673.95407047699996</v>
      </c>
      <c r="E48" s="25">
        <f>[8]t_aea_nox!D53</f>
        <v>711.35608078099995</v>
      </c>
      <c r="F48" s="25">
        <f>[8]t_aea_nox!E53</f>
        <v>648.05787649199999</v>
      </c>
      <c r="G48" s="25">
        <f>[8]t_aea_nox!F53</f>
        <v>704.14514277499995</v>
      </c>
      <c r="H48" s="25">
        <f>[8]t_aea_nox!G53</f>
        <v>766.83056853699998</v>
      </c>
      <c r="I48" s="25">
        <f>[8]t_aea_nox!H53</f>
        <v>680.397131446</v>
      </c>
      <c r="J48" s="25">
        <f>[8]t_aea_nox!I53</f>
        <v>729.90837680699997</v>
      </c>
      <c r="K48" s="25">
        <f>[8]t_aea_nox!J53</f>
        <v>767.63610552299997</v>
      </c>
      <c r="L48" s="25">
        <f>[8]t_aea_nox!K53</f>
        <v>768.66504870400001</v>
      </c>
      <c r="M48" s="25">
        <f>[8]t_aea_nox!L53</f>
        <v>805.23944493900001</v>
      </c>
      <c r="N48" s="25">
        <f>[8]t_aea_nox!M53</f>
        <v>799.81854632800002</v>
      </c>
      <c r="O48" s="25">
        <f>[8]t_aea_nox!N53</f>
        <v>640.04317144200002</v>
      </c>
      <c r="P48" s="25">
        <f>[8]t_aea_nox!O53</f>
        <v>619.270387895</v>
      </c>
      <c r="Q48" s="25">
        <f>[8]t_aea_nox!P53</f>
        <v>503.337987236</v>
      </c>
    </row>
    <row r="49" spans="1:17" ht="15" customHeight="1" x14ac:dyDescent="0.3">
      <c r="A49" s="6" t="s">
        <v>71</v>
      </c>
      <c r="B49" s="6"/>
      <c r="C49" s="25">
        <f>[8]t_aea_nox!B54</f>
        <v>545.87832555</v>
      </c>
      <c r="D49" s="25">
        <f>[8]t_aea_nox!C54</f>
        <v>538.09907573199996</v>
      </c>
      <c r="E49" s="25">
        <f>[8]t_aea_nox!D54</f>
        <v>540.52917197900001</v>
      </c>
      <c r="F49" s="25">
        <f>[8]t_aea_nox!E54</f>
        <v>536.64548424600002</v>
      </c>
      <c r="G49" s="25">
        <f>[8]t_aea_nox!F54</f>
        <v>532.12986681999996</v>
      </c>
      <c r="H49" s="25">
        <f>[8]t_aea_nox!G54</f>
        <v>542.85243061200003</v>
      </c>
      <c r="I49" s="25">
        <f>[8]t_aea_nox!H54</f>
        <v>538.79968817999998</v>
      </c>
      <c r="J49" s="25">
        <f>[8]t_aea_nox!I54</f>
        <v>546.79387218800002</v>
      </c>
      <c r="K49" s="25">
        <f>[8]t_aea_nox!J54</f>
        <v>532.22359655499997</v>
      </c>
      <c r="L49" s="25">
        <f>[8]t_aea_nox!K54</f>
        <v>516.41745675300001</v>
      </c>
      <c r="M49" s="25">
        <f>[8]t_aea_nox!L54</f>
        <v>489.79380415600002</v>
      </c>
      <c r="N49" s="25">
        <f>[8]t_aea_nox!M54</f>
        <v>482.23999692400002</v>
      </c>
      <c r="O49" s="25">
        <f>[8]t_aea_nox!N54</f>
        <v>351.58575266399998</v>
      </c>
      <c r="P49" s="25">
        <f>[8]t_aea_nox!O54</f>
        <v>327.63246073099998</v>
      </c>
      <c r="Q49" s="25">
        <f>[8]t_aea_nox!P54</f>
        <v>315.09517565200002</v>
      </c>
    </row>
    <row r="50" spans="1:17" ht="15" customHeight="1" x14ac:dyDescent="0.3">
      <c r="A50" s="7" t="s">
        <v>72</v>
      </c>
      <c r="B50" s="6"/>
      <c r="C50" s="25">
        <f>[8]t_aea_nox!B55</f>
        <v>157.44924190500001</v>
      </c>
      <c r="D50" s="25">
        <f>[8]t_aea_nox!C55</f>
        <v>141.86596133899999</v>
      </c>
      <c r="E50" s="25">
        <f>[8]t_aea_nox!D55</f>
        <v>142.54497501099999</v>
      </c>
      <c r="F50" s="25">
        <f>[8]t_aea_nox!E55</f>
        <v>140.856581229</v>
      </c>
      <c r="G50" s="25">
        <f>[8]t_aea_nox!F55</f>
        <v>140.99467313900001</v>
      </c>
      <c r="H50" s="25">
        <f>[8]t_aea_nox!G55</f>
        <v>135.822172991</v>
      </c>
      <c r="I50" s="25">
        <f>[8]t_aea_nox!H55</f>
        <v>134.84727034900001</v>
      </c>
      <c r="J50" s="25">
        <f>[8]t_aea_nox!I55</f>
        <v>132.986684338</v>
      </c>
      <c r="K50" s="25">
        <f>[8]t_aea_nox!J55</f>
        <v>119.322371073</v>
      </c>
      <c r="L50" s="25">
        <f>[8]t_aea_nox!K55</f>
        <v>116.152687726</v>
      </c>
      <c r="M50" s="25">
        <f>[8]t_aea_nox!L55</f>
        <v>108.324664531</v>
      </c>
      <c r="N50" s="25">
        <f>[8]t_aea_nox!M55</f>
        <v>106.995781259</v>
      </c>
      <c r="O50" s="25">
        <f>[8]t_aea_nox!N55</f>
        <v>79.244762636999994</v>
      </c>
      <c r="P50" s="25">
        <f>[8]t_aea_nox!O55</f>
        <v>72.388034114000007</v>
      </c>
      <c r="Q50" s="25">
        <f>[8]t_aea_nox!P55</f>
        <v>68.692710087999998</v>
      </c>
    </row>
    <row r="51" spans="1:17" ht="15" customHeight="1" x14ac:dyDescent="0.3">
      <c r="A51" s="6" t="s">
        <v>73</v>
      </c>
      <c r="B51" s="6" t="s">
        <v>74</v>
      </c>
      <c r="C51" s="25">
        <f>[8]t_aea_nox!B56</f>
        <v>55.896053555000002</v>
      </c>
      <c r="D51" s="25">
        <f>[8]t_aea_nox!C56</f>
        <v>46.993350237999998</v>
      </c>
      <c r="E51" s="25">
        <f>[8]t_aea_nox!D56</f>
        <v>46.745148544000003</v>
      </c>
      <c r="F51" s="25">
        <f>[8]t_aea_nox!E56</f>
        <v>46.115249935999998</v>
      </c>
      <c r="G51" s="25">
        <f>[8]t_aea_nox!F56</f>
        <v>45.792552729000001</v>
      </c>
      <c r="H51" s="25">
        <f>[8]t_aea_nox!G56</f>
        <v>44.402024797999999</v>
      </c>
      <c r="I51" s="25">
        <f>[8]t_aea_nox!H56</f>
        <v>42.119039221000001</v>
      </c>
      <c r="J51" s="25">
        <f>[8]t_aea_nox!I56</f>
        <v>40.083874633999997</v>
      </c>
      <c r="K51" s="25">
        <f>[8]t_aea_nox!J56</f>
        <v>38.313097218000003</v>
      </c>
      <c r="L51" s="25">
        <f>[8]t_aea_nox!K56</f>
        <v>33.323106934999998</v>
      </c>
      <c r="M51" s="25">
        <f>[8]t_aea_nox!L56</f>
        <v>27.839395561</v>
      </c>
      <c r="N51" s="25">
        <f>[8]t_aea_nox!M56</f>
        <v>26.526416903000001</v>
      </c>
      <c r="O51" s="25">
        <f>[8]t_aea_nox!N56</f>
        <v>20.412236525000001</v>
      </c>
      <c r="P51" s="25">
        <f>[8]t_aea_nox!O56</f>
        <v>12.360541735</v>
      </c>
      <c r="Q51" s="25">
        <f>[8]t_aea_nox!P56</f>
        <v>11.639950177999999</v>
      </c>
    </row>
    <row r="52" spans="1:17" ht="15" customHeight="1" x14ac:dyDescent="0.3">
      <c r="A52" s="6" t="s">
        <v>75</v>
      </c>
      <c r="B52" s="6" t="s">
        <v>76</v>
      </c>
      <c r="C52" s="25">
        <f>[8]t_aea_nox!B57</f>
        <v>101.553188349</v>
      </c>
      <c r="D52" s="25">
        <f>[8]t_aea_nox!C57</f>
        <v>94.8726111</v>
      </c>
      <c r="E52" s="25">
        <f>[8]t_aea_nox!D57</f>
        <v>95.799826467000003</v>
      </c>
      <c r="F52" s="25">
        <f>[8]t_aea_nox!E57</f>
        <v>94.741331293000002</v>
      </c>
      <c r="G52" s="25">
        <f>[8]t_aea_nox!F57</f>
        <v>95.202120410999996</v>
      </c>
      <c r="H52" s="25">
        <f>[8]t_aea_nox!G57</f>
        <v>91.420148193000003</v>
      </c>
      <c r="I52" s="25">
        <f>[8]t_aea_nox!H57</f>
        <v>92.728231128000004</v>
      </c>
      <c r="J52" s="25">
        <f>[8]t_aea_nox!I57</f>
        <v>92.902809703000003</v>
      </c>
      <c r="K52" s="25">
        <f>[8]t_aea_nox!J57</f>
        <v>81.009273855000004</v>
      </c>
      <c r="L52" s="25">
        <f>[8]t_aea_nox!K57</f>
        <v>82.829580792000002</v>
      </c>
      <c r="M52" s="25">
        <f>[8]t_aea_nox!L57</f>
        <v>80.485268970000007</v>
      </c>
      <c r="N52" s="25">
        <f>[8]t_aea_nox!M57</f>
        <v>80.469364356</v>
      </c>
      <c r="O52" s="25">
        <f>[8]t_aea_nox!N57</f>
        <v>58.832526111999996</v>
      </c>
      <c r="P52" s="25">
        <f>[8]t_aea_nox!O57</f>
        <v>60.027492379000002</v>
      </c>
      <c r="Q52" s="25">
        <f>[8]t_aea_nox!P57</f>
        <v>57.052759909999999</v>
      </c>
    </row>
    <row r="53" spans="1:17" ht="15" customHeight="1" x14ac:dyDescent="0.3">
      <c r="A53" s="7" t="s">
        <v>77</v>
      </c>
      <c r="B53" s="6" t="s">
        <v>78</v>
      </c>
      <c r="C53" s="25">
        <f>[8]t_aea_nox!B58</f>
        <v>145.056160791</v>
      </c>
      <c r="D53" s="25">
        <f>[8]t_aea_nox!C58</f>
        <v>134.64063374899999</v>
      </c>
      <c r="E53" s="25">
        <f>[8]t_aea_nox!D58</f>
        <v>136.440584844</v>
      </c>
      <c r="F53" s="25">
        <f>[8]t_aea_nox!E58</f>
        <v>132.23785789799999</v>
      </c>
      <c r="G53" s="25">
        <f>[8]t_aea_nox!F58</f>
        <v>131.018704227</v>
      </c>
      <c r="H53" s="25">
        <f>[8]t_aea_nox!G58</f>
        <v>134.20349257999999</v>
      </c>
      <c r="I53" s="25">
        <f>[8]t_aea_nox!H58</f>
        <v>129.07318838099999</v>
      </c>
      <c r="J53" s="25">
        <f>[8]t_aea_nox!I58</f>
        <v>125.202064429</v>
      </c>
      <c r="K53" s="25">
        <f>[8]t_aea_nox!J58</f>
        <v>119.829451769</v>
      </c>
      <c r="L53" s="25">
        <f>[8]t_aea_nox!K58</f>
        <v>103.99350719900001</v>
      </c>
      <c r="M53" s="25">
        <f>[8]t_aea_nox!L58</f>
        <v>91.379482878999994</v>
      </c>
      <c r="N53" s="25">
        <f>[8]t_aea_nox!M58</f>
        <v>75.694768358000005</v>
      </c>
      <c r="O53" s="25">
        <f>[8]t_aea_nox!N58</f>
        <v>51.094840611000002</v>
      </c>
      <c r="P53" s="25">
        <f>[8]t_aea_nox!O58</f>
        <v>47.302509311999998</v>
      </c>
      <c r="Q53" s="25">
        <f>[8]t_aea_nox!P58</f>
        <v>43.119163510999996</v>
      </c>
    </row>
    <row r="54" spans="1:17" ht="15" customHeight="1" x14ac:dyDescent="0.3">
      <c r="A54" s="7" t="s">
        <v>79</v>
      </c>
      <c r="B54" s="6" t="s">
        <v>150</v>
      </c>
      <c r="C54" s="25">
        <f>[8]t_aea_nox!B59</f>
        <v>243.372922854</v>
      </c>
      <c r="D54" s="25">
        <f>[8]t_aea_nox!C59</f>
        <v>261.59248064500002</v>
      </c>
      <c r="E54" s="25">
        <f>[8]t_aea_nox!D59</f>
        <v>261.54361212399999</v>
      </c>
      <c r="F54" s="25">
        <f>[8]t_aea_nox!E59</f>
        <v>263.55104511899998</v>
      </c>
      <c r="G54" s="25">
        <f>[8]t_aea_nox!F59</f>
        <v>260.11648945299999</v>
      </c>
      <c r="H54" s="25">
        <f>[8]t_aea_nox!G59</f>
        <v>272.82676504099999</v>
      </c>
      <c r="I54" s="25">
        <f>[8]t_aea_nox!H59</f>
        <v>274.87922944899998</v>
      </c>
      <c r="J54" s="25">
        <f>[8]t_aea_nox!I59</f>
        <v>288.60512342099997</v>
      </c>
      <c r="K54" s="25">
        <f>[8]t_aea_nox!J59</f>
        <v>293.07177371300003</v>
      </c>
      <c r="L54" s="25">
        <f>[8]t_aea_nox!K59</f>
        <v>296.27126182799998</v>
      </c>
      <c r="M54" s="25">
        <f>[8]t_aea_nox!L59</f>
        <v>290.08965674699999</v>
      </c>
      <c r="N54" s="25">
        <f>[8]t_aea_nox!M59</f>
        <v>299.54944730699998</v>
      </c>
      <c r="O54" s="25">
        <f>[8]t_aea_nox!N59</f>
        <v>221.24614941600001</v>
      </c>
      <c r="P54" s="25">
        <f>[8]t_aea_nox!O59</f>
        <v>207.94191730599999</v>
      </c>
      <c r="Q54" s="25">
        <f>[8]t_aea_nox!P59</f>
        <v>203.283302053</v>
      </c>
    </row>
    <row r="55" spans="1:17" ht="15" customHeight="1" x14ac:dyDescent="0.3">
      <c r="A55" s="6" t="s">
        <v>80</v>
      </c>
      <c r="B55" s="6"/>
      <c r="C55" s="25">
        <f>[8]t_aea_nox!B60</f>
        <v>725.04506755</v>
      </c>
      <c r="D55" s="25">
        <f>[8]t_aea_nox!C60</f>
        <v>1056.8705083729999</v>
      </c>
      <c r="E55" s="25">
        <f>[8]t_aea_nox!D60</f>
        <v>1016.277164061</v>
      </c>
      <c r="F55" s="25">
        <f>[8]t_aea_nox!E60</f>
        <v>935.23622865799996</v>
      </c>
      <c r="G55" s="25">
        <f>[8]t_aea_nox!F60</f>
        <v>892.50422155299998</v>
      </c>
      <c r="H55" s="25">
        <f>[8]t_aea_nox!G60</f>
        <v>840.546827291</v>
      </c>
      <c r="I55" s="25">
        <f>[8]t_aea_nox!H60</f>
        <v>744.14934524499995</v>
      </c>
      <c r="J55" s="25">
        <f>[8]t_aea_nox!I60</f>
        <v>823.44343181900001</v>
      </c>
      <c r="K55" s="25">
        <f>[8]t_aea_nox!J60</f>
        <v>764.75816068500001</v>
      </c>
      <c r="L55" s="25">
        <f>[8]t_aea_nox!K60</f>
        <v>731.08826620599996</v>
      </c>
      <c r="M55" s="25">
        <f>[8]t_aea_nox!L60</f>
        <v>670.93004301400003</v>
      </c>
      <c r="N55" s="25">
        <f>[8]t_aea_nox!M60</f>
        <v>467.30150547300002</v>
      </c>
      <c r="O55" s="25">
        <f>[8]t_aea_nox!N60</f>
        <v>343.825683416</v>
      </c>
      <c r="P55" s="25">
        <f>[8]t_aea_nox!O60</f>
        <v>300.61916869599997</v>
      </c>
      <c r="Q55" s="25">
        <f>[8]t_aea_nox!P60</f>
        <v>281.313995772</v>
      </c>
    </row>
    <row r="56" spans="1:17" ht="15" customHeight="1" x14ac:dyDescent="0.3">
      <c r="A56" s="6" t="s">
        <v>81</v>
      </c>
      <c r="B56" s="6" t="s">
        <v>151</v>
      </c>
      <c r="C56" s="25">
        <f>[8]t_aea_nox!B61</f>
        <v>492.72315683099998</v>
      </c>
      <c r="D56" s="25">
        <f>[8]t_aea_nox!C61</f>
        <v>801.58149532799996</v>
      </c>
      <c r="E56" s="25">
        <f>[8]t_aea_nox!D61</f>
        <v>764.27147538700001</v>
      </c>
      <c r="F56" s="25">
        <f>[8]t_aea_nox!E61</f>
        <v>695.39789706800002</v>
      </c>
      <c r="G56" s="25">
        <f>[8]t_aea_nox!F61</f>
        <v>663.19662045899997</v>
      </c>
      <c r="H56" s="25">
        <f>[8]t_aea_nox!G61</f>
        <v>612.31857841399994</v>
      </c>
      <c r="I56" s="25">
        <f>[8]t_aea_nox!H61</f>
        <v>534.29730216099995</v>
      </c>
      <c r="J56" s="25">
        <f>[8]t_aea_nox!I61</f>
        <v>614.27177675099995</v>
      </c>
      <c r="K56" s="25">
        <f>[8]t_aea_nox!J61</f>
        <v>564.89900609400001</v>
      </c>
      <c r="L56" s="25">
        <f>[8]t_aea_nox!K61</f>
        <v>543.92418645999999</v>
      </c>
      <c r="M56" s="25">
        <f>[8]t_aea_nox!L61</f>
        <v>502.81202409799999</v>
      </c>
      <c r="N56" s="25">
        <f>[8]t_aea_nox!M61</f>
        <v>310.03991036600002</v>
      </c>
      <c r="O56" s="25">
        <f>[8]t_aea_nox!N61</f>
        <v>232.72100616200001</v>
      </c>
      <c r="P56" s="25">
        <f>[8]t_aea_nox!O61</f>
        <v>196.68655511899999</v>
      </c>
      <c r="Q56" s="25">
        <f>[8]t_aea_nox!P61</f>
        <v>185.034271631</v>
      </c>
    </row>
    <row r="57" spans="1:17" ht="15" customHeight="1" x14ac:dyDescent="0.3">
      <c r="A57" s="6" t="s">
        <v>82</v>
      </c>
      <c r="B57" s="6" t="s">
        <v>152</v>
      </c>
      <c r="C57" s="25">
        <f>[8]t_aea_nox!B62</f>
        <v>28.364212491</v>
      </c>
      <c r="D57" s="25">
        <f>[8]t_aea_nox!C62</f>
        <v>38.522237990000001</v>
      </c>
      <c r="E57" s="25">
        <f>[8]t_aea_nox!D62</f>
        <v>38.577388407000001</v>
      </c>
      <c r="F57" s="25">
        <f>[8]t_aea_nox!E62</f>
        <v>33.786206898000003</v>
      </c>
      <c r="G57" s="25">
        <f>[8]t_aea_nox!F62</f>
        <v>35.516979489000001</v>
      </c>
      <c r="H57" s="25">
        <f>[8]t_aea_nox!G62</f>
        <v>35.450787757000001</v>
      </c>
      <c r="I57" s="25">
        <f>[8]t_aea_nox!H62</f>
        <v>29.366520184999999</v>
      </c>
      <c r="J57" s="25">
        <f>[8]t_aea_nox!I62</f>
        <v>28.652025142999999</v>
      </c>
      <c r="K57" s="25">
        <f>[8]t_aea_nox!J62</f>
        <v>28.809333149</v>
      </c>
      <c r="L57" s="25">
        <f>[8]t_aea_nox!K62</f>
        <v>27.759373684</v>
      </c>
      <c r="M57" s="25">
        <f>[8]t_aea_nox!L62</f>
        <v>25.460673933999999</v>
      </c>
      <c r="N57" s="25">
        <f>[8]t_aea_nox!M62</f>
        <v>23.168302464</v>
      </c>
      <c r="O57" s="25">
        <f>[8]t_aea_nox!N62</f>
        <v>17.616704582000001</v>
      </c>
      <c r="P57" s="25">
        <f>[8]t_aea_nox!O62</f>
        <v>16.585558018</v>
      </c>
      <c r="Q57" s="25">
        <f>[8]t_aea_nox!P62</f>
        <v>12.847595139999999</v>
      </c>
    </row>
    <row r="58" spans="1:17" ht="15" customHeight="1" x14ac:dyDescent="0.3">
      <c r="A58" s="6" t="s">
        <v>83</v>
      </c>
      <c r="B58" s="6" t="s">
        <v>84</v>
      </c>
      <c r="C58" s="25">
        <f>[8]t_aea_nox!B63</f>
        <v>203.95769822899999</v>
      </c>
      <c r="D58" s="25">
        <f>[8]t_aea_nox!C63</f>
        <v>216.76677505500001</v>
      </c>
      <c r="E58" s="25">
        <f>[8]t_aea_nox!D63</f>
        <v>213.428300267</v>
      </c>
      <c r="F58" s="25">
        <f>[8]t_aea_nox!E63</f>
        <v>206.05212469099999</v>
      </c>
      <c r="G58" s="25">
        <f>[8]t_aea_nox!F63</f>
        <v>193.79062160399999</v>
      </c>
      <c r="H58" s="25">
        <f>[8]t_aea_nox!G63</f>
        <v>192.77746112099999</v>
      </c>
      <c r="I58" s="25">
        <f>[8]t_aea_nox!H63</f>
        <v>180.48552289899999</v>
      </c>
      <c r="J58" s="25">
        <f>[8]t_aea_nox!I63</f>
        <v>180.519629925</v>
      </c>
      <c r="K58" s="25">
        <f>[8]t_aea_nox!J63</f>
        <v>171.049821442</v>
      </c>
      <c r="L58" s="25">
        <f>[8]t_aea_nox!K63</f>
        <v>159.404706062</v>
      </c>
      <c r="M58" s="25">
        <f>[8]t_aea_nox!L63</f>
        <v>142.65734498200001</v>
      </c>
      <c r="N58" s="25">
        <f>[8]t_aea_nox!M63</f>
        <v>134.09329264199999</v>
      </c>
      <c r="O58" s="25">
        <f>[8]t_aea_nox!N63</f>
        <v>93.487972670999994</v>
      </c>
      <c r="P58" s="25">
        <f>[8]t_aea_nox!O63</f>
        <v>87.347055558999998</v>
      </c>
      <c r="Q58" s="25">
        <f>[8]t_aea_nox!P63</f>
        <v>83.432129001000007</v>
      </c>
    </row>
    <row r="59" spans="1:17" ht="15" customHeight="1" x14ac:dyDescent="0.3">
      <c r="A59" s="6" t="s">
        <v>85</v>
      </c>
      <c r="B59" s="6" t="s">
        <v>86</v>
      </c>
      <c r="C59" s="25">
        <f>[8]t_aea_nox!B64</f>
        <v>226.12097014099999</v>
      </c>
      <c r="D59" s="25">
        <f>[8]t_aea_nox!C64</f>
        <v>254.188703629</v>
      </c>
      <c r="E59" s="25">
        <f>[8]t_aea_nox!D64</f>
        <v>253.33061045400001</v>
      </c>
      <c r="F59" s="25">
        <f>[8]t_aea_nox!E64</f>
        <v>250.864536805</v>
      </c>
      <c r="G59" s="25">
        <f>[8]t_aea_nox!F64</f>
        <v>241.30927718699999</v>
      </c>
      <c r="H59" s="25">
        <f>[8]t_aea_nox!G64</f>
        <v>271.07801496899998</v>
      </c>
      <c r="I59" s="25">
        <f>[8]t_aea_nox!H64</f>
        <v>276.77246850300003</v>
      </c>
      <c r="J59" s="25">
        <f>[8]t_aea_nox!I64</f>
        <v>287.96622224599997</v>
      </c>
      <c r="K59" s="25">
        <f>[8]t_aea_nox!J64</f>
        <v>294.388462984</v>
      </c>
      <c r="L59" s="25">
        <f>[8]t_aea_nox!K64</f>
        <v>302.22006794499998</v>
      </c>
      <c r="M59" s="25">
        <f>[8]t_aea_nox!L64</f>
        <v>298.93573483099999</v>
      </c>
      <c r="N59" s="25">
        <f>[8]t_aea_nox!M64</f>
        <v>292.447499741</v>
      </c>
      <c r="O59" s="25">
        <f>[8]t_aea_nox!N64</f>
        <v>210.05340381900001</v>
      </c>
      <c r="P59" s="25">
        <f>[8]t_aea_nox!O64</f>
        <v>197.463915069</v>
      </c>
      <c r="Q59" s="25">
        <f>[8]t_aea_nox!P64</f>
        <v>194.40962941000001</v>
      </c>
    </row>
    <row r="60" spans="1:17" ht="15" customHeight="1" x14ac:dyDescent="0.3">
      <c r="A60" s="6" t="s">
        <v>87</v>
      </c>
      <c r="B60" s="6" t="s">
        <v>214</v>
      </c>
      <c r="C60" s="26">
        <f>[8]t_aea_nox!B65</f>
        <v>0</v>
      </c>
      <c r="D60" s="26">
        <f>[8]t_aea_nox!C65</f>
        <v>0</v>
      </c>
      <c r="E60" s="26">
        <f>[8]t_aea_nox!D65</f>
        <v>0</v>
      </c>
      <c r="F60" s="26">
        <f>[8]t_aea_nox!E65</f>
        <v>0</v>
      </c>
      <c r="G60" s="26">
        <f>[8]t_aea_nox!F65</f>
        <v>0</v>
      </c>
      <c r="H60" s="26">
        <f>[8]t_aea_nox!G65</f>
        <v>0</v>
      </c>
      <c r="I60" s="26">
        <f>[8]t_aea_nox!H65</f>
        <v>0</v>
      </c>
      <c r="J60" s="26">
        <f>[8]t_aea_nox!I65</f>
        <v>0</v>
      </c>
      <c r="K60" s="26">
        <f>[8]t_aea_nox!J65</f>
        <v>0</v>
      </c>
      <c r="L60" s="26">
        <f>[8]t_aea_nox!K65</f>
        <v>0</v>
      </c>
      <c r="M60" s="26">
        <f>[8]t_aea_nox!L65</f>
        <v>0</v>
      </c>
      <c r="N60" s="26">
        <f>[8]t_aea_nox!M65</f>
        <v>0</v>
      </c>
      <c r="O60" s="26">
        <f>[8]t_aea_nox!N65</f>
        <v>0</v>
      </c>
      <c r="P60" s="26">
        <f>[8]t_aea_nox!O65</f>
        <v>0</v>
      </c>
      <c r="Q60" s="26">
        <f>[8]t_aea_nox!P65</f>
        <v>0</v>
      </c>
    </row>
    <row r="61" spans="1:17" ht="15" customHeight="1" x14ac:dyDescent="0.3">
      <c r="A61" s="6" t="s">
        <v>88</v>
      </c>
      <c r="B61" s="6"/>
      <c r="C61" s="25">
        <f>[8]t_aea_nox!B66</f>
        <v>1418.48091198</v>
      </c>
      <c r="D61" s="25">
        <f>[8]t_aea_nox!C66</f>
        <v>1504.241134248</v>
      </c>
      <c r="E61" s="25">
        <f>[8]t_aea_nox!D66</f>
        <v>1552.3725327950001</v>
      </c>
      <c r="F61" s="25">
        <f>[8]t_aea_nox!E66</f>
        <v>1533.0837111779999</v>
      </c>
      <c r="G61" s="25">
        <f>[8]t_aea_nox!F66</f>
        <v>1511.041472806</v>
      </c>
      <c r="H61" s="25">
        <f>[8]t_aea_nox!G66</f>
        <v>1618.15013116</v>
      </c>
      <c r="I61" s="25">
        <f>[8]t_aea_nox!H66</f>
        <v>1558.744068596</v>
      </c>
      <c r="J61" s="25">
        <f>[8]t_aea_nox!I66</f>
        <v>1745.7758165</v>
      </c>
      <c r="K61" s="25">
        <f>[8]t_aea_nox!J66</f>
        <v>1782.710669544</v>
      </c>
      <c r="L61" s="25">
        <f>[8]t_aea_nox!K66</f>
        <v>1792.096819593</v>
      </c>
      <c r="M61" s="25">
        <f>[8]t_aea_nox!L66</f>
        <v>1681.369500194</v>
      </c>
      <c r="N61" s="25">
        <f>[8]t_aea_nox!M66</f>
        <v>1593.8553645530001</v>
      </c>
      <c r="O61" s="25">
        <f>[8]t_aea_nox!N66</f>
        <v>1268.3757622349999</v>
      </c>
      <c r="P61" s="25">
        <f>[8]t_aea_nox!O66</f>
        <v>1211.302753936</v>
      </c>
      <c r="Q61" s="25">
        <f>[8]t_aea_nox!P66</f>
        <v>1158.719540995</v>
      </c>
    </row>
    <row r="62" spans="1:17" ht="15" customHeight="1" x14ac:dyDescent="0.3">
      <c r="A62" s="7" t="s">
        <v>89</v>
      </c>
      <c r="B62" s="6"/>
      <c r="C62" s="25">
        <f>[8]t_aea_nox!B67</f>
        <v>1087.807822472</v>
      </c>
      <c r="D62" s="25">
        <f>[8]t_aea_nox!C67</f>
        <v>1200.786024946</v>
      </c>
      <c r="E62" s="25">
        <f>[8]t_aea_nox!D67</f>
        <v>1222.2459193059999</v>
      </c>
      <c r="F62" s="25">
        <f>[8]t_aea_nox!E67</f>
        <v>1219.8349263929999</v>
      </c>
      <c r="G62" s="25">
        <f>[8]t_aea_nox!F67</f>
        <v>1209.791955164</v>
      </c>
      <c r="H62" s="25">
        <f>[8]t_aea_nox!G67</f>
        <v>1291.637146367</v>
      </c>
      <c r="I62" s="25">
        <f>[8]t_aea_nox!H67</f>
        <v>1229.551193234</v>
      </c>
      <c r="J62" s="25">
        <f>[8]t_aea_nox!I67</f>
        <v>1414.4428900180001</v>
      </c>
      <c r="K62" s="25">
        <f>[8]t_aea_nox!J67</f>
        <v>1436.665631461</v>
      </c>
      <c r="L62" s="25">
        <f>[8]t_aea_nox!K67</f>
        <v>1445.790096122</v>
      </c>
      <c r="M62" s="25">
        <f>[8]t_aea_nox!L67</f>
        <v>1354.440392731</v>
      </c>
      <c r="N62" s="25">
        <f>[8]t_aea_nox!M67</f>
        <v>1268.9830326819999</v>
      </c>
      <c r="O62" s="25">
        <f>[8]t_aea_nox!N67</f>
        <v>1006.106743001</v>
      </c>
      <c r="P62" s="25">
        <f>[8]t_aea_nox!O67</f>
        <v>973.02802335299998</v>
      </c>
      <c r="Q62" s="25">
        <f>[8]t_aea_nox!P67</f>
        <v>931.41869581399999</v>
      </c>
    </row>
    <row r="63" spans="1:17" ht="15" customHeight="1" x14ac:dyDescent="0.3">
      <c r="A63" s="6" t="s">
        <v>90</v>
      </c>
      <c r="B63" s="6" t="s">
        <v>91</v>
      </c>
      <c r="C63" s="25">
        <f>[8]t_aea_nox!B68</f>
        <v>775.97236861800002</v>
      </c>
      <c r="D63" s="25">
        <f>[8]t_aea_nox!C68</f>
        <v>894.81874103300004</v>
      </c>
      <c r="E63" s="25">
        <f>[8]t_aea_nox!D68</f>
        <v>916.42439044699995</v>
      </c>
      <c r="F63" s="25">
        <f>[8]t_aea_nox!E68</f>
        <v>915.83749996699999</v>
      </c>
      <c r="G63" s="25">
        <f>[8]t_aea_nox!F68</f>
        <v>909.91922939799997</v>
      </c>
      <c r="H63" s="25">
        <f>[8]t_aea_nox!G68</f>
        <v>977.29939982799999</v>
      </c>
      <c r="I63" s="25">
        <f>[8]t_aea_nox!H68</f>
        <v>923.66146567199996</v>
      </c>
      <c r="J63" s="25">
        <f>[8]t_aea_nox!I68</f>
        <v>967.59325235699998</v>
      </c>
      <c r="K63" s="25">
        <f>[8]t_aea_nox!J68</f>
        <v>966.638202084</v>
      </c>
      <c r="L63" s="25">
        <f>[8]t_aea_nox!K68</f>
        <v>979.90651091699999</v>
      </c>
      <c r="M63" s="25">
        <f>[8]t_aea_nox!L68</f>
        <v>932.213062863</v>
      </c>
      <c r="N63" s="25">
        <f>[8]t_aea_nox!M68</f>
        <v>957.667232431</v>
      </c>
      <c r="O63" s="25">
        <f>[8]t_aea_nox!N68</f>
        <v>761.29638690499996</v>
      </c>
      <c r="P63" s="25">
        <f>[8]t_aea_nox!O68</f>
        <v>741.354033878</v>
      </c>
      <c r="Q63" s="25">
        <f>[8]t_aea_nox!P68</f>
        <v>706.64345407799999</v>
      </c>
    </row>
    <row r="64" spans="1:17" ht="15" customHeight="1" x14ac:dyDescent="0.3">
      <c r="A64" s="6" t="s">
        <v>92</v>
      </c>
      <c r="B64" s="6" t="s">
        <v>153</v>
      </c>
      <c r="C64" s="25">
        <f>[8]t_aea_nox!B69</f>
        <v>311.83545385500003</v>
      </c>
      <c r="D64" s="25">
        <f>[8]t_aea_nox!C69</f>
        <v>305.96728391300002</v>
      </c>
      <c r="E64" s="25">
        <f>[8]t_aea_nox!D69</f>
        <v>305.82152885900001</v>
      </c>
      <c r="F64" s="25">
        <f>[8]t_aea_nox!E69</f>
        <v>303.997426426</v>
      </c>
      <c r="G64" s="25">
        <f>[8]t_aea_nox!F69</f>
        <v>299.87272576599997</v>
      </c>
      <c r="H64" s="25">
        <f>[8]t_aea_nox!G69</f>
        <v>314.33774653900002</v>
      </c>
      <c r="I64" s="25">
        <f>[8]t_aea_nox!H69</f>
        <v>305.88972756200002</v>
      </c>
      <c r="J64" s="25">
        <f>[8]t_aea_nox!I69</f>
        <v>446.84963766099997</v>
      </c>
      <c r="K64" s="25">
        <f>[8]t_aea_nox!J69</f>
        <v>470.02742937699998</v>
      </c>
      <c r="L64" s="25">
        <f>[8]t_aea_nox!K69</f>
        <v>465.88358520499997</v>
      </c>
      <c r="M64" s="25">
        <f>[8]t_aea_nox!L69</f>
        <v>422.22732986800003</v>
      </c>
      <c r="N64" s="25">
        <f>[8]t_aea_nox!M69</f>
        <v>311.31580025099998</v>
      </c>
      <c r="O64" s="25">
        <f>[8]t_aea_nox!N69</f>
        <v>244.81035609700001</v>
      </c>
      <c r="P64" s="25">
        <f>[8]t_aea_nox!O69</f>
        <v>231.67398947500001</v>
      </c>
      <c r="Q64" s="25">
        <f>[8]t_aea_nox!P69</f>
        <v>224.77524173500001</v>
      </c>
    </row>
    <row r="65" spans="1:17" ht="15" customHeight="1" x14ac:dyDescent="0.3">
      <c r="A65" s="7" t="s">
        <v>93</v>
      </c>
      <c r="B65" s="6" t="s">
        <v>94</v>
      </c>
      <c r="C65" s="25">
        <f>[8]t_aea_nox!B70</f>
        <v>49.844801332999999</v>
      </c>
      <c r="D65" s="25">
        <f>[8]t_aea_nox!C70</f>
        <v>47.216502482999999</v>
      </c>
      <c r="E65" s="25">
        <f>[8]t_aea_nox!D70</f>
        <v>78.427958459999999</v>
      </c>
      <c r="F65" s="25">
        <f>[8]t_aea_nox!E70</f>
        <v>68.043372832000003</v>
      </c>
      <c r="G65" s="25">
        <f>[8]t_aea_nox!F70</f>
        <v>67.630326664999998</v>
      </c>
      <c r="H65" s="25">
        <f>[8]t_aea_nox!G70</f>
        <v>83.330922075999993</v>
      </c>
      <c r="I65" s="25">
        <f>[8]t_aea_nox!H70</f>
        <v>84.030115011999996</v>
      </c>
      <c r="J65" s="25">
        <f>[8]t_aea_nox!I70</f>
        <v>77.747421951999996</v>
      </c>
      <c r="K65" s="25">
        <f>[8]t_aea_nox!J70</f>
        <v>79.243211122000005</v>
      </c>
      <c r="L65" s="25">
        <f>[8]t_aea_nox!K70</f>
        <v>76.922830618000006</v>
      </c>
      <c r="M65" s="25">
        <f>[8]t_aea_nox!L70</f>
        <v>66.328756811999995</v>
      </c>
      <c r="N65" s="25">
        <f>[8]t_aea_nox!M70</f>
        <v>63.951137482999997</v>
      </c>
      <c r="O65" s="25">
        <f>[8]t_aea_nox!N70</f>
        <v>62.158338256</v>
      </c>
      <c r="P65" s="25">
        <f>[8]t_aea_nox!O70</f>
        <v>52.163503577999997</v>
      </c>
      <c r="Q65" s="25">
        <f>[8]t_aea_nox!P70</f>
        <v>47.243510886000003</v>
      </c>
    </row>
    <row r="66" spans="1:17" ht="15" customHeight="1" x14ac:dyDescent="0.3">
      <c r="A66" s="7" t="s">
        <v>95</v>
      </c>
      <c r="B66" s="6"/>
      <c r="C66" s="25">
        <f>[8]t_aea_nox!B71</f>
        <v>280.82828817400002</v>
      </c>
      <c r="D66" s="25">
        <f>[8]t_aea_nox!C71</f>
        <v>256.23860681799999</v>
      </c>
      <c r="E66" s="25">
        <f>[8]t_aea_nox!D71</f>
        <v>251.69865502900001</v>
      </c>
      <c r="F66" s="25">
        <f>[8]t_aea_nox!E71</f>
        <v>245.205411954</v>
      </c>
      <c r="G66" s="25">
        <f>[8]t_aea_nox!F71</f>
        <v>233.61919097699999</v>
      </c>
      <c r="H66" s="25">
        <f>[8]t_aea_nox!G71</f>
        <v>243.18206271599999</v>
      </c>
      <c r="I66" s="25">
        <f>[8]t_aea_nox!H71</f>
        <v>245.162760349</v>
      </c>
      <c r="J66" s="25">
        <f>[8]t_aea_nox!I71</f>
        <v>253.58550452899999</v>
      </c>
      <c r="K66" s="25">
        <f>[8]t_aea_nox!J71</f>
        <v>266.80182696100002</v>
      </c>
      <c r="L66" s="25">
        <f>[8]t_aea_nox!K71</f>
        <v>269.38389285400001</v>
      </c>
      <c r="M66" s="25">
        <f>[8]t_aea_nox!L71</f>
        <v>260.60035065099999</v>
      </c>
      <c r="N66" s="25">
        <f>[8]t_aea_nox!M71</f>
        <v>260.921194388</v>
      </c>
      <c r="O66" s="25">
        <f>[8]t_aea_nox!N71</f>
        <v>200.110680978</v>
      </c>
      <c r="P66" s="25">
        <f>[8]t_aea_nox!O71</f>
        <v>186.11122700499999</v>
      </c>
      <c r="Q66" s="25">
        <f>[8]t_aea_nox!P71</f>
        <v>180.057334295</v>
      </c>
    </row>
    <row r="67" spans="1:17" ht="15" customHeight="1" x14ac:dyDescent="0.3">
      <c r="A67" s="6" t="s">
        <v>96</v>
      </c>
      <c r="B67" s="6" t="s">
        <v>97</v>
      </c>
      <c r="C67" s="25">
        <f>[8]t_aea_nox!B72</f>
        <v>220.272181942</v>
      </c>
      <c r="D67" s="25">
        <f>[8]t_aea_nox!C72</f>
        <v>164.507850824</v>
      </c>
      <c r="E67" s="25">
        <f>[8]t_aea_nox!D72</f>
        <v>157.387604391</v>
      </c>
      <c r="F67" s="25">
        <f>[8]t_aea_nox!E72</f>
        <v>151.455891525</v>
      </c>
      <c r="G67" s="25">
        <f>[8]t_aea_nox!F72</f>
        <v>139.45226482199999</v>
      </c>
      <c r="H67" s="25">
        <f>[8]t_aea_nox!G72</f>
        <v>138.07498963200001</v>
      </c>
      <c r="I67" s="25">
        <f>[8]t_aea_nox!H72</f>
        <v>137.26998210599999</v>
      </c>
      <c r="J67" s="25">
        <f>[8]t_aea_nox!I72</f>
        <v>135.553335417</v>
      </c>
      <c r="K67" s="25">
        <f>[8]t_aea_nox!J72</f>
        <v>140.167889707</v>
      </c>
      <c r="L67" s="25">
        <f>[8]t_aea_nox!K72</f>
        <v>135.74729651999999</v>
      </c>
      <c r="M67" s="25">
        <f>[8]t_aea_nox!L72</f>
        <v>125.940735023</v>
      </c>
      <c r="N67" s="25">
        <f>[8]t_aea_nox!M72</f>
        <v>119.536195652</v>
      </c>
      <c r="O67" s="25">
        <f>[8]t_aea_nox!N72</f>
        <v>87.147810323000002</v>
      </c>
      <c r="P67" s="25">
        <f>[8]t_aea_nox!O72</f>
        <v>78.065720033000005</v>
      </c>
      <c r="Q67" s="25">
        <f>[8]t_aea_nox!P72</f>
        <v>75.040680128000005</v>
      </c>
    </row>
    <row r="68" spans="1:17" ht="15" customHeight="1" x14ac:dyDescent="0.3">
      <c r="A68" s="6" t="s">
        <v>98</v>
      </c>
      <c r="B68" s="6" t="s">
        <v>99</v>
      </c>
      <c r="C68" s="25">
        <f>[8]t_aea_nox!B73</f>
        <v>60.556106231999998</v>
      </c>
      <c r="D68" s="25">
        <f>[8]t_aea_nox!C73</f>
        <v>91.730755994999996</v>
      </c>
      <c r="E68" s="25">
        <f>[8]t_aea_nox!D73</f>
        <v>94.311050637999998</v>
      </c>
      <c r="F68" s="25">
        <f>[8]t_aea_nox!E73</f>
        <v>93.749520427999997</v>
      </c>
      <c r="G68" s="25">
        <f>[8]t_aea_nox!F73</f>
        <v>94.166926154999999</v>
      </c>
      <c r="H68" s="25">
        <f>[8]t_aea_nox!G73</f>
        <v>105.107073085</v>
      </c>
      <c r="I68" s="25">
        <f>[8]t_aea_nox!H73</f>
        <v>107.892778243</v>
      </c>
      <c r="J68" s="25">
        <f>[8]t_aea_nox!I73</f>
        <v>118.03216911200001</v>
      </c>
      <c r="K68" s="25">
        <f>[8]t_aea_nox!J73</f>
        <v>126.633937254</v>
      </c>
      <c r="L68" s="25">
        <f>[8]t_aea_nox!K73</f>
        <v>133.63659633399999</v>
      </c>
      <c r="M68" s="25">
        <f>[8]t_aea_nox!L73</f>
        <v>134.65961562800001</v>
      </c>
      <c r="N68" s="25">
        <f>[8]t_aea_nox!M73</f>
        <v>141.384998736</v>
      </c>
      <c r="O68" s="25">
        <f>[8]t_aea_nox!N73</f>
        <v>112.962870655</v>
      </c>
      <c r="P68" s="25">
        <f>[8]t_aea_nox!O73</f>
        <v>108.045506972</v>
      </c>
      <c r="Q68" s="25">
        <f>[8]t_aea_nox!P73</f>
        <v>105.016654167</v>
      </c>
    </row>
    <row r="69" spans="1:17" ht="15" customHeight="1" x14ac:dyDescent="0.3">
      <c r="A69" s="6" t="s">
        <v>100</v>
      </c>
      <c r="B69" s="6"/>
      <c r="C69" s="25">
        <f>[8]t_aea_nox!B74</f>
        <v>7058.0328424500003</v>
      </c>
      <c r="D69" s="25">
        <f>[8]t_aea_nox!C74</f>
        <v>6501.1360176099997</v>
      </c>
      <c r="E69" s="25">
        <f>[8]t_aea_nox!D74</f>
        <v>6586.7751208749996</v>
      </c>
      <c r="F69" s="25">
        <f>[8]t_aea_nox!E74</f>
        <v>6425.8409651780003</v>
      </c>
      <c r="G69" s="25">
        <f>[8]t_aea_nox!F74</f>
        <v>6361.2087133730001</v>
      </c>
      <c r="H69" s="25">
        <f>[8]t_aea_nox!G74</f>
        <v>6452.0149139180003</v>
      </c>
      <c r="I69" s="25">
        <f>[8]t_aea_nox!H74</f>
        <v>6274.7683057550003</v>
      </c>
      <c r="J69" s="25">
        <f>[8]t_aea_nox!I74</f>
        <v>6335.7449591340001</v>
      </c>
      <c r="K69" s="25">
        <f>[8]t_aea_nox!J74</f>
        <v>6489.4217579140004</v>
      </c>
      <c r="L69" s="25">
        <f>[8]t_aea_nox!K74</f>
        <v>6368.1802917329996</v>
      </c>
      <c r="M69" s="25">
        <f>[8]t_aea_nox!L74</f>
        <v>6268.2328193800004</v>
      </c>
      <c r="N69" s="25">
        <f>[8]t_aea_nox!M74</f>
        <v>6018.2623368109998</v>
      </c>
      <c r="O69" s="25">
        <f>[8]t_aea_nox!N74</f>
        <v>4476.2501303649997</v>
      </c>
      <c r="P69" s="25">
        <f>[8]t_aea_nox!O74</f>
        <v>3894.0729603549999</v>
      </c>
      <c r="Q69" s="25">
        <f>[8]t_aea_nox!P74</f>
        <v>3794.6745046770002</v>
      </c>
    </row>
    <row r="70" spans="1:17" ht="15" customHeight="1" x14ac:dyDescent="0.3">
      <c r="A70" s="6" t="s">
        <v>101</v>
      </c>
      <c r="B70" s="6" t="s">
        <v>102</v>
      </c>
      <c r="C70" s="25">
        <f>[8]t_aea_nox!B75</f>
        <v>5195.3541734829996</v>
      </c>
      <c r="D70" s="25">
        <f>[8]t_aea_nox!C75</f>
        <v>4852.2364586410004</v>
      </c>
      <c r="E70" s="25">
        <f>[8]t_aea_nox!D75</f>
        <v>4915.0670144200003</v>
      </c>
      <c r="F70" s="25">
        <f>[8]t_aea_nox!E75</f>
        <v>4913.7596114099997</v>
      </c>
      <c r="G70" s="25">
        <f>[8]t_aea_nox!F75</f>
        <v>4825.2010761700003</v>
      </c>
      <c r="H70" s="25">
        <f>[8]t_aea_nox!G75</f>
        <v>4902.8274578050004</v>
      </c>
      <c r="I70" s="25">
        <f>[8]t_aea_nox!H75</f>
        <v>4879.8475612900002</v>
      </c>
      <c r="J70" s="25">
        <f>[8]t_aea_nox!I75</f>
        <v>5006.6976501179997</v>
      </c>
      <c r="K70" s="25">
        <f>[8]t_aea_nox!J75</f>
        <v>5172.0303576719998</v>
      </c>
      <c r="L70" s="25">
        <f>[8]t_aea_nox!K75</f>
        <v>5100.8739851689998</v>
      </c>
      <c r="M70" s="25">
        <f>[8]t_aea_nox!L75</f>
        <v>4978.4318942729997</v>
      </c>
      <c r="N70" s="25">
        <f>[8]t_aea_nox!M75</f>
        <v>4729.473385368</v>
      </c>
      <c r="O70" s="25">
        <f>[8]t_aea_nox!N75</f>
        <v>3414.571084576</v>
      </c>
      <c r="P70" s="25">
        <f>[8]t_aea_nox!O75</f>
        <v>2927.3284703680001</v>
      </c>
      <c r="Q70" s="25">
        <f>[8]t_aea_nox!P75</f>
        <v>2873.625131927</v>
      </c>
    </row>
    <row r="71" spans="1:17" ht="15" customHeight="1" x14ac:dyDescent="0.3">
      <c r="A71" s="6" t="s">
        <v>103</v>
      </c>
      <c r="B71" s="6" t="s">
        <v>104</v>
      </c>
      <c r="C71" s="25">
        <f>[8]t_aea_nox!B76</f>
        <v>101.770854445</v>
      </c>
      <c r="D71" s="25">
        <f>[8]t_aea_nox!C76</f>
        <v>109.949242735</v>
      </c>
      <c r="E71" s="25">
        <f>[8]t_aea_nox!D76</f>
        <v>106.99994593700001</v>
      </c>
      <c r="F71" s="25">
        <f>[8]t_aea_nox!E76</f>
        <v>88.779674076000006</v>
      </c>
      <c r="G71" s="25">
        <f>[8]t_aea_nox!F76</f>
        <v>86.636810956000005</v>
      </c>
      <c r="H71" s="25">
        <f>[8]t_aea_nox!G76</f>
        <v>92.995787496000005</v>
      </c>
      <c r="I71" s="25">
        <f>[8]t_aea_nox!H76</f>
        <v>75.30893116</v>
      </c>
      <c r="J71" s="25">
        <f>[8]t_aea_nox!I76</f>
        <v>96.064746616999997</v>
      </c>
      <c r="K71" s="25">
        <f>[8]t_aea_nox!J76</f>
        <v>103.933533619</v>
      </c>
      <c r="L71" s="25">
        <f>[8]t_aea_nox!K76</f>
        <v>100.19262503500001</v>
      </c>
      <c r="M71" s="25">
        <f>[8]t_aea_nox!L76</f>
        <v>101.21813434000001</v>
      </c>
      <c r="N71" s="25">
        <f>[8]t_aea_nox!M76</f>
        <v>110.01920929400001</v>
      </c>
      <c r="O71" s="25">
        <f>[8]t_aea_nox!N76</f>
        <v>88.320957972000002</v>
      </c>
      <c r="P71" s="25">
        <f>[8]t_aea_nox!O76</f>
        <v>79.267650371000002</v>
      </c>
      <c r="Q71" s="25">
        <f>[8]t_aea_nox!P76</f>
        <v>66.714777483999995</v>
      </c>
    </row>
    <row r="72" spans="1:17" ht="15" customHeight="1" x14ac:dyDescent="0.3">
      <c r="A72" s="6" t="s">
        <v>105</v>
      </c>
      <c r="B72" s="6" t="s">
        <v>106</v>
      </c>
      <c r="C72" s="25">
        <f>[8]t_aea_nox!B77</f>
        <v>34.972309615999997</v>
      </c>
      <c r="D72" s="25">
        <f>[8]t_aea_nox!C77</f>
        <v>35.319734158000003</v>
      </c>
      <c r="E72" s="25">
        <f>[8]t_aea_nox!D77</f>
        <v>32.032232704999998</v>
      </c>
      <c r="F72" s="25">
        <f>[8]t_aea_nox!E77</f>
        <v>28.194153913000001</v>
      </c>
      <c r="G72" s="25">
        <f>[8]t_aea_nox!F77</f>
        <v>26.745249373</v>
      </c>
      <c r="H72" s="25">
        <f>[8]t_aea_nox!G77</f>
        <v>26.803518683</v>
      </c>
      <c r="I72" s="25">
        <f>[8]t_aea_nox!H77</f>
        <v>20.838673669999999</v>
      </c>
      <c r="J72" s="25">
        <f>[8]t_aea_nox!I77</f>
        <v>20.255298138000001</v>
      </c>
      <c r="K72" s="25">
        <f>[8]t_aea_nox!J77</f>
        <v>19.132519058</v>
      </c>
      <c r="L72" s="25">
        <f>[8]t_aea_nox!K77</f>
        <v>18.813155303999999</v>
      </c>
      <c r="M72" s="25">
        <f>[8]t_aea_nox!L77</f>
        <v>18.245090358999999</v>
      </c>
      <c r="N72" s="25">
        <f>[8]t_aea_nox!M77</f>
        <v>18.020381842999999</v>
      </c>
      <c r="O72" s="25">
        <f>[8]t_aea_nox!N77</f>
        <v>13.656383432</v>
      </c>
      <c r="P72" s="25">
        <f>[8]t_aea_nox!O77</f>
        <v>12.211573058999999</v>
      </c>
      <c r="Q72" s="25">
        <f>[8]t_aea_nox!P77</f>
        <v>11.607130716</v>
      </c>
    </row>
    <row r="73" spans="1:17" ht="15" customHeight="1" x14ac:dyDescent="0.3">
      <c r="A73" s="6" t="s">
        <v>107</v>
      </c>
      <c r="B73" s="6" t="s">
        <v>108</v>
      </c>
      <c r="C73" s="25">
        <f>[8]t_aea_nox!B78</f>
        <v>1725.935504907</v>
      </c>
      <c r="D73" s="25">
        <f>[8]t_aea_nox!C78</f>
        <v>1503.6305820770001</v>
      </c>
      <c r="E73" s="25">
        <f>[8]t_aea_nox!D78</f>
        <v>1532.675927813</v>
      </c>
      <c r="F73" s="25">
        <f>[8]t_aea_nox!E78</f>
        <v>1395.1075257790001</v>
      </c>
      <c r="G73" s="25">
        <f>[8]t_aea_nox!F78</f>
        <v>1422.625576875</v>
      </c>
      <c r="H73" s="25">
        <f>[8]t_aea_nox!G78</f>
        <v>1429.388149933</v>
      </c>
      <c r="I73" s="25">
        <f>[8]t_aea_nox!H78</f>
        <v>1298.773139635</v>
      </c>
      <c r="J73" s="25">
        <f>[8]t_aea_nox!I78</f>
        <v>1212.7272642610001</v>
      </c>
      <c r="K73" s="25">
        <f>[8]t_aea_nox!J78</f>
        <v>1194.3253475649999</v>
      </c>
      <c r="L73" s="25">
        <f>[8]t_aea_nox!K78</f>
        <v>1148.3005262250001</v>
      </c>
      <c r="M73" s="25">
        <f>[8]t_aea_nox!L78</f>
        <v>1170.337700408</v>
      </c>
      <c r="N73" s="25">
        <f>[8]t_aea_nox!M78</f>
        <v>1160.749360305</v>
      </c>
      <c r="O73" s="25">
        <f>[8]t_aea_nox!N78</f>
        <v>959.70170438599996</v>
      </c>
      <c r="P73" s="25">
        <f>[8]t_aea_nox!O78</f>
        <v>875.26526655700002</v>
      </c>
      <c r="Q73" s="25">
        <f>[8]t_aea_nox!P78</f>
        <v>842.72746455000004</v>
      </c>
    </row>
    <row r="74" spans="1:17" ht="15" customHeight="1" x14ac:dyDescent="0.3">
      <c r="A74" s="6" t="s">
        <v>109</v>
      </c>
      <c r="B74" s="6" t="s">
        <v>110</v>
      </c>
      <c r="C74" s="25">
        <f>[8]t_aea_nox!B79</f>
        <v>4010.1731690349998</v>
      </c>
      <c r="D74" s="25">
        <f>[8]t_aea_nox!C79</f>
        <v>3651.206898895</v>
      </c>
      <c r="E74" s="25">
        <f>[8]t_aea_nox!D79</f>
        <v>3477.8256600720001</v>
      </c>
      <c r="F74" s="25">
        <f>[8]t_aea_nox!E79</f>
        <v>3198.3320299779998</v>
      </c>
      <c r="G74" s="25">
        <f>[8]t_aea_nox!F79</f>
        <v>3086.8424085060001</v>
      </c>
      <c r="H74" s="25">
        <f>[8]t_aea_nox!G79</f>
        <v>2883.4704695270002</v>
      </c>
      <c r="I74" s="25">
        <f>[8]t_aea_nox!H79</f>
        <v>2643.183718496</v>
      </c>
      <c r="J74" s="25">
        <f>[8]t_aea_nox!I79</f>
        <v>2495.2502887209998</v>
      </c>
      <c r="K74" s="25">
        <f>[8]t_aea_nox!J79</f>
        <v>2316.3905335579998</v>
      </c>
      <c r="L74" s="25">
        <f>[8]t_aea_nox!K79</f>
        <v>2099.5786383529999</v>
      </c>
      <c r="M74" s="25">
        <f>[8]t_aea_nox!L79</f>
        <v>2087.0115996650002</v>
      </c>
      <c r="N74" s="25">
        <f>[8]t_aea_nox!M79</f>
        <v>1771.4593899900001</v>
      </c>
      <c r="O74" s="25">
        <f>[8]t_aea_nox!N79</f>
        <v>1576.0957353480001</v>
      </c>
      <c r="P74" s="25">
        <f>[8]t_aea_nox!O79</f>
        <v>1504.301758934</v>
      </c>
      <c r="Q74" s="25">
        <f>[8]t_aea_nox!P79</f>
        <v>1439.1970990939999</v>
      </c>
    </row>
    <row r="75" spans="1:17" ht="15" customHeight="1" x14ac:dyDescent="0.3">
      <c r="A75" s="6" t="s">
        <v>111</v>
      </c>
      <c r="B75" s="6" t="s">
        <v>112</v>
      </c>
      <c r="C75" s="25">
        <f>[8]t_aea_nox!B80</f>
        <v>695.55080622800006</v>
      </c>
      <c r="D75" s="25">
        <f>[8]t_aea_nox!C80</f>
        <v>566.17094450499997</v>
      </c>
      <c r="E75" s="25">
        <f>[8]t_aea_nox!D80</f>
        <v>545.60187567699995</v>
      </c>
      <c r="F75" s="25">
        <f>[8]t_aea_nox!E80</f>
        <v>458.82514624999999</v>
      </c>
      <c r="G75" s="25">
        <f>[8]t_aea_nox!F80</f>
        <v>422.821274002</v>
      </c>
      <c r="H75" s="25">
        <f>[8]t_aea_nox!G80</f>
        <v>406.77499283899999</v>
      </c>
      <c r="I75" s="25">
        <f>[8]t_aea_nox!H80</f>
        <v>378.99821261900001</v>
      </c>
      <c r="J75" s="25">
        <f>[8]t_aea_nox!I80</f>
        <v>407.87251583599999</v>
      </c>
      <c r="K75" s="25">
        <f>[8]t_aea_nox!J80</f>
        <v>406.47910402000002</v>
      </c>
      <c r="L75" s="25">
        <f>[8]t_aea_nox!K80</f>
        <v>382.52519413099998</v>
      </c>
      <c r="M75" s="25">
        <f>[8]t_aea_nox!L80</f>
        <v>365.899045247</v>
      </c>
      <c r="N75" s="25">
        <f>[8]t_aea_nox!M80</f>
        <v>315.244302592</v>
      </c>
      <c r="O75" s="25">
        <f>[8]t_aea_nox!N80</f>
        <v>275.300487799</v>
      </c>
      <c r="P75" s="25">
        <f>[8]t_aea_nox!O80</f>
        <v>277.46610926199997</v>
      </c>
      <c r="Q75" s="25">
        <f>[8]t_aea_nox!P80</f>
        <v>311.706793914</v>
      </c>
    </row>
    <row r="76" spans="1:17" ht="15" customHeight="1" x14ac:dyDescent="0.3">
      <c r="A76" s="6" t="s">
        <v>113</v>
      </c>
      <c r="B76" s="6"/>
      <c r="C76" s="25">
        <f>[8]t_aea_nox!B81</f>
        <v>1133.0858716089999</v>
      </c>
      <c r="D76" s="25">
        <f>[8]t_aea_nox!C81</f>
        <v>1087.82701486</v>
      </c>
      <c r="E76" s="25">
        <f>[8]t_aea_nox!D81</f>
        <v>1095.988810115</v>
      </c>
      <c r="F76" s="25">
        <f>[8]t_aea_nox!E81</f>
        <v>1038.4071373229999</v>
      </c>
      <c r="G76" s="25">
        <f>[8]t_aea_nox!F81</f>
        <v>1063.2603815499999</v>
      </c>
      <c r="H76" s="25">
        <f>[8]t_aea_nox!G81</f>
        <v>1069.88147673</v>
      </c>
      <c r="I76" s="25">
        <f>[8]t_aea_nox!H81</f>
        <v>994.18864259899999</v>
      </c>
      <c r="J76" s="25">
        <f>[8]t_aea_nox!I81</f>
        <v>1017.199512422</v>
      </c>
      <c r="K76" s="25">
        <f>[8]t_aea_nox!J81</f>
        <v>1026.28023229</v>
      </c>
      <c r="L76" s="25">
        <f>[8]t_aea_nox!K81</f>
        <v>957.24244477299999</v>
      </c>
      <c r="M76" s="25">
        <f>[8]t_aea_nox!L81</f>
        <v>943.13886745699995</v>
      </c>
      <c r="N76" s="25">
        <f>[8]t_aea_nox!M81</f>
        <v>909.49327320999998</v>
      </c>
      <c r="O76" s="25">
        <f>[8]t_aea_nox!N81</f>
        <v>716.30530149200001</v>
      </c>
      <c r="P76" s="25">
        <f>[8]t_aea_nox!O81</f>
        <v>773.49060112300003</v>
      </c>
      <c r="Q76" s="25">
        <f>[8]t_aea_nox!P81</f>
        <v>737.84633929699999</v>
      </c>
    </row>
    <row r="77" spans="1:17" ht="15" customHeight="1" x14ac:dyDescent="0.3">
      <c r="A77" s="6" t="s">
        <v>114</v>
      </c>
      <c r="B77" s="6" t="s">
        <v>115</v>
      </c>
      <c r="C77" s="25">
        <f>[8]t_aea_nox!B82</f>
        <v>675.63728474899995</v>
      </c>
      <c r="D77" s="25">
        <f>[8]t_aea_nox!C82</f>
        <v>688.16248480900003</v>
      </c>
      <c r="E77" s="25">
        <f>[8]t_aea_nox!D82</f>
        <v>689.66574691699998</v>
      </c>
      <c r="F77" s="25">
        <f>[8]t_aea_nox!E82</f>
        <v>657.51479378299996</v>
      </c>
      <c r="G77" s="25">
        <f>[8]t_aea_nox!F82</f>
        <v>670.704397911</v>
      </c>
      <c r="H77" s="25">
        <f>[8]t_aea_nox!G82</f>
        <v>674.81730540000001</v>
      </c>
      <c r="I77" s="25">
        <f>[8]t_aea_nox!H82</f>
        <v>623.42695157200001</v>
      </c>
      <c r="J77" s="25">
        <f>[8]t_aea_nox!I82</f>
        <v>644.35345222399997</v>
      </c>
      <c r="K77" s="25">
        <f>[8]t_aea_nox!J82</f>
        <v>643.60522018200004</v>
      </c>
      <c r="L77" s="25">
        <f>[8]t_aea_nox!K82</f>
        <v>590.91153627599999</v>
      </c>
      <c r="M77" s="25">
        <f>[8]t_aea_nox!L82</f>
        <v>570.76237385100001</v>
      </c>
      <c r="N77" s="25">
        <f>[8]t_aea_nox!M82</f>
        <v>543.57640836300004</v>
      </c>
      <c r="O77" s="25">
        <f>[8]t_aea_nox!N82</f>
        <v>421.14153530900001</v>
      </c>
      <c r="P77" s="25">
        <f>[8]t_aea_nox!O82</f>
        <v>455.60077474299999</v>
      </c>
      <c r="Q77" s="25">
        <f>[8]t_aea_nox!P82</f>
        <v>440.52432447199999</v>
      </c>
    </row>
    <row r="78" spans="1:17" ht="15" customHeight="1" x14ac:dyDescent="0.3">
      <c r="A78" s="6" t="s">
        <v>116</v>
      </c>
      <c r="B78" s="6" t="s">
        <v>154</v>
      </c>
      <c r="C78" s="25">
        <f>[8]t_aea_nox!B83</f>
        <v>457.44858685999998</v>
      </c>
      <c r="D78" s="25">
        <f>[8]t_aea_nox!C83</f>
        <v>399.66453005</v>
      </c>
      <c r="E78" s="25">
        <f>[8]t_aea_nox!D83</f>
        <v>406.32306319700001</v>
      </c>
      <c r="F78" s="25">
        <f>[8]t_aea_nox!E83</f>
        <v>380.89234354000001</v>
      </c>
      <c r="G78" s="25">
        <f>[8]t_aea_nox!F83</f>
        <v>392.55598363799999</v>
      </c>
      <c r="H78" s="25">
        <f>[8]t_aea_nox!G83</f>
        <v>395.06417133000002</v>
      </c>
      <c r="I78" s="25">
        <f>[8]t_aea_nox!H83</f>
        <v>370.76169102799997</v>
      </c>
      <c r="J78" s="25">
        <f>[8]t_aea_nox!I83</f>
        <v>372.84606019799998</v>
      </c>
      <c r="K78" s="25">
        <f>[8]t_aea_nox!J83</f>
        <v>382.67501210799998</v>
      </c>
      <c r="L78" s="25">
        <f>[8]t_aea_nox!K83</f>
        <v>366.330908497</v>
      </c>
      <c r="M78" s="25">
        <f>[8]t_aea_nox!L83</f>
        <v>372.37649360500001</v>
      </c>
      <c r="N78" s="25">
        <f>[8]t_aea_nox!M83</f>
        <v>365.916864847</v>
      </c>
      <c r="O78" s="25">
        <f>[8]t_aea_nox!N83</f>
        <v>295.16376618200002</v>
      </c>
      <c r="P78" s="25">
        <f>[8]t_aea_nox!O83</f>
        <v>317.88982637999999</v>
      </c>
      <c r="Q78" s="25">
        <f>[8]t_aea_nox!P83</f>
        <v>297.322014825</v>
      </c>
    </row>
    <row r="79" spans="1:17" ht="15" customHeight="1" x14ac:dyDescent="0.3">
      <c r="A79" s="6" t="s">
        <v>117</v>
      </c>
      <c r="B79" s="6"/>
      <c r="C79" s="25">
        <f>[8]t_aea_nox!B84</f>
        <v>460.234469424</v>
      </c>
      <c r="D79" s="25">
        <f>[8]t_aea_nox!C84</f>
        <v>452.028410087</v>
      </c>
      <c r="E79" s="25">
        <f>[8]t_aea_nox!D84</f>
        <v>456.38538027099997</v>
      </c>
      <c r="F79" s="25">
        <f>[8]t_aea_nox!E84</f>
        <v>446.38484351</v>
      </c>
      <c r="G79" s="25">
        <f>[8]t_aea_nox!F84</f>
        <v>441.51689798400002</v>
      </c>
      <c r="H79" s="25">
        <f>[8]t_aea_nox!G84</f>
        <v>435.85147538199999</v>
      </c>
      <c r="I79" s="25">
        <f>[8]t_aea_nox!H84</f>
        <v>461.92849384700003</v>
      </c>
      <c r="J79" s="25">
        <f>[8]t_aea_nox!I84</f>
        <v>453.93247906699997</v>
      </c>
      <c r="K79" s="25">
        <f>[8]t_aea_nox!J84</f>
        <v>415.60696229799998</v>
      </c>
      <c r="L79" s="25">
        <f>[8]t_aea_nox!K84</f>
        <v>434.83993466300001</v>
      </c>
      <c r="M79" s="25">
        <f>[8]t_aea_nox!L84</f>
        <v>441.793363419</v>
      </c>
      <c r="N79" s="25">
        <f>[8]t_aea_nox!M84</f>
        <v>430.78184854599999</v>
      </c>
      <c r="O79" s="25">
        <f>[8]t_aea_nox!N84</f>
        <v>349.62053895000003</v>
      </c>
      <c r="P79" s="25">
        <f>[8]t_aea_nox!O84</f>
        <v>352.24307838499999</v>
      </c>
      <c r="Q79" s="25">
        <f>[8]t_aea_nox!P84</f>
        <v>315.35161059799998</v>
      </c>
    </row>
    <row r="80" spans="1:17" ht="15" customHeight="1" x14ac:dyDescent="0.3">
      <c r="A80" s="6" t="s">
        <v>118</v>
      </c>
      <c r="B80" s="6" t="s">
        <v>155</v>
      </c>
      <c r="C80" s="25">
        <f>[8]t_aea_nox!B85</f>
        <v>200.12667945300001</v>
      </c>
      <c r="D80" s="25">
        <f>[8]t_aea_nox!C85</f>
        <v>203.70863237899999</v>
      </c>
      <c r="E80" s="25">
        <f>[8]t_aea_nox!D85</f>
        <v>206.75547759299999</v>
      </c>
      <c r="F80" s="25">
        <f>[8]t_aea_nox!E85</f>
        <v>204.41109172099999</v>
      </c>
      <c r="G80" s="25">
        <f>[8]t_aea_nox!F85</f>
        <v>204.646896825</v>
      </c>
      <c r="H80" s="25">
        <f>[8]t_aea_nox!G85</f>
        <v>205.91290747400001</v>
      </c>
      <c r="I80" s="25">
        <f>[8]t_aea_nox!H85</f>
        <v>220.399926607</v>
      </c>
      <c r="J80" s="25">
        <f>[8]t_aea_nox!I85</f>
        <v>219.17034550700001</v>
      </c>
      <c r="K80" s="25">
        <f>[8]t_aea_nox!J85</f>
        <v>204.19268913400001</v>
      </c>
      <c r="L80" s="25">
        <f>[8]t_aea_nox!K85</f>
        <v>214.21915509799999</v>
      </c>
      <c r="M80" s="25">
        <f>[8]t_aea_nox!L85</f>
        <v>217.977546227</v>
      </c>
      <c r="N80" s="25">
        <f>[8]t_aea_nox!M85</f>
        <v>212.23249393399999</v>
      </c>
      <c r="O80" s="25">
        <f>[8]t_aea_nox!N85</f>
        <v>179.87657767499999</v>
      </c>
      <c r="P80" s="25">
        <f>[8]t_aea_nox!O85</f>
        <v>181.51906364000001</v>
      </c>
      <c r="Q80" s="25">
        <f>[8]t_aea_nox!P85</f>
        <v>158.65391100599999</v>
      </c>
    </row>
    <row r="81" spans="1:17" ht="15" customHeight="1" x14ac:dyDescent="0.3">
      <c r="A81" s="6" t="s">
        <v>119</v>
      </c>
      <c r="B81" s="6" t="s">
        <v>120</v>
      </c>
      <c r="C81" s="25">
        <f>[8]t_aea_nox!B86</f>
        <v>260.10778997099999</v>
      </c>
      <c r="D81" s="25">
        <f>[8]t_aea_nox!C86</f>
        <v>248.319777708</v>
      </c>
      <c r="E81" s="25">
        <f>[8]t_aea_nox!D86</f>
        <v>249.629902679</v>
      </c>
      <c r="F81" s="25">
        <f>[8]t_aea_nox!E86</f>
        <v>241.97375178999999</v>
      </c>
      <c r="G81" s="25">
        <f>[8]t_aea_nox!F86</f>
        <v>236.870001159</v>
      </c>
      <c r="H81" s="25">
        <f>[8]t_aea_nox!G86</f>
        <v>229.93856790800001</v>
      </c>
      <c r="I81" s="25">
        <f>[8]t_aea_nox!H86</f>
        <v>241.52856724099999</v>
      </c>
      <c r="J81" s="25">
        <f>[8]t_aea_nox!I86</f>
        <v>234.76213355900001</v>
      </c>
      <c r="K81" s="25">
        <f>[8]t_aea_nox!J86</f>
        <v>211.41427316299999</v>
      </c>
      <c r="L81" s="25">
        <f>[8]t_aea_nox!K86</f>
        <v>220.62077956499999</v>
      </c>
      <c r="M81" s="25">
        <f>[8]t_aea_nox!L86</f>
        <v>223.815817192</v>
      </c>
      <c r="N81" s="25">
        <f>[8]t_aea_nox!M86</f>
        <v>218.549354612</v>
      </c>
      <c r="O81" s="25">
        <f>[8]t_aea_nox!N86</f>
        <v>169.74396127599999</v>
      </c>
      <c r="P81" s="25">
        <f>[8]t_aea_nox!O86</f>
        <v>170.72401474500001</v>
      </c>
      <c r="Q81" s="25">
        <f>[8]t_aea_nox!P86</f>
        <v>156.69769959199999</v>
      </c>
    </row>
    <row r="82" spans="1:17" ht="15" customHeight="1" x14ac:dyDescent="0.3">
      <c r="A82" s="6" t="s">
        <v>121</v>
      </c>
      <c r="B82" s="6"/>
      <c r="C82" s="25">
        <f>[8]t_aea_nox!B87</f>
        <v>489.45061440699999</v>
      </c>
      <c r="D82" s="25">
        <f>[8]t_aea_nox!C87</f>
        <v>500.51598314799998</v>
      </c>
      <c r="E82" s="25">
        <f>[8]t_aea_nox!D87</f>
        <v>508.12117875899997</v>
      </c>
      <c r="F82" s="25">
        <f>[8]t_aea_nox!E87</f>
        <v>481.94580078299998</v>
      </c>
      <c r="G82" s="25">
        <f>[8]t_aea_nox!F87</f>
        <v>475.19418782999998</v>
      </c>
      <c r="H82" s="25">
        <f>[8]t_aea_nox!G87</f>
        <v>483.24148038499999</v>
      </c>
      <c r="I82" s="25">
        <f>[8]t_aea_nox!H87</f>
        <v>500.93230605100001</v>
      </c>
      <c r="J82" s="25">
        <f>[8]t_aea_nox!I87</f>
        <v>518.80272074599998</v>
      </c>
      <c r="K82" s="25">
        <f>[8]t_aea_nox!J87</f>
        <v>553.00430503400003</v>
      </c>
      <c r="L82" s="25">
        <f>[8]t_aea_nox!K87</f>
        <v>604.54647629500005</v>
      </c>
      <c r="M82" s="25">
        <f>[8]t_aea_nox!L87</f>
        <v>604.96207906200004</v>
      </c>
      <c r="N82" s="25">
        <f>[8]t_aea_nox!M87</f>
        <v>592.88207659299997</v>
      </c>
      <c r="O82" s="25">
        <f>[8]t_aea_nox!N87</f>
        <v>419.07649489699998</v>
      </c>
      <c r="P82" s="25">
        <f>[8]t_aea_nox!O87</f>
        <v>460.96291757099999</v>
      </c>
      <c r="Q82" s="25">
        <f>[8]t_aea_nox!P87</f>
        <v>456.32987764000001</v>
      </c>
    </row>
    <row r="83" spans="1:17" ht="15" customHeight="1" x14ac:dyDescent="0.3">
      <c r="A83" s="6" t="s">
        <v>122</v>
      </c>
      <c r="B83" s="6" t="s">
        <v>123</v>
      </c>
      <c r="C83" s="25">
        <f>[8]t_aea_nox!B88</f>
        <v>88.015899230000002</v>
      </c>
      <c r="D83" s="25">
        <f>[8]t_aea_nox!C88</f>
        <v>103.075261125</v>
      </c>
      <c r="E83" s="25">
        <f>[8]t_aea_nox!D88</f>
        <v>106.792451747</v>
      </c>
      <c r="F83" s="25">
        <f>[8]t_aea_nox!E88</f>
        <v>96.874927075000002</v>
      </c>
      <c r="G83" s="25">
        <f>[8]t_aea_nox!F88</f>
        <v>98.092476671</v>
      </c>
      <c r="H83" s="25">
        <f>[8]t_aea_nox!G88</f>
        <v>103.607484656</v>
      </c>
      <c r="I83" s="25">
        <f>[8]t_aea_nox!H88</f>
        <v>101.68581543800001</v>
      </c>
      <c r="J83" s="25">
        <f>[8]t_aea_nox!I88</f>
        <v>111.23585926299999</v>
      </c>
      <c r="K83" s="25">
        <f>[8]t_aea_nox!J88</f>
        <v>125.710268333</v>
      </c>
      <c r="L83" s="25">
        <f>[8]t_aea_nox!K88</f>
        <v>131.82169646599999</v>
      </c>
      <c r="M83" s="25">
        <f>[8]t_aea_nox!L88</f>
        <v>128.340409102</v>
      </c>
      <c r="N83" s="25">
        <f>[8]t_aea_nox!M88</f>
        <v>125.745739516</v>
      </c>
      <c r="O83" s="25">
        <f>[8]t_aea_nox!N88</f>
        <v>69.884793876000003</v>
      </c>
      <c r="P83" s="25">
        <f>[8]t_aea_nox!O88</f>
        <v>81.864533381000001</v>
      </c>
      <c r="Q83" s="25">
        <f>[8]t_aea_nox!P88</f>
        <v>96.866988501999998</v>
      </c>
    </row>
    <row r="84" spans="1:17" ht="15" customHeight="1" x14ac:dyDescent="0.3">
      <c r="A84" s="6" t="s">
        <v>124</v>
      </c>
      <c r="B84" s="6" t="s">
        <v>125</v>
      </c>
      <c r="C84" s="25">
        <f>[8]t_aea_nox!B89</f>
        <v>53.886425936999998</v>
      </c>
      <c r="D84" s="25">
        <f>[8]t_aea_nox!C89</f>
        <v>53.012974587999999</v>
      </c>
      <c r="E84" s="25">
        <f>[8]t_aea_nox!D89</f>
        <v>51.631101563000001</v>
      </c>
      <c r="F84" s="25">
        <f>[8]t_aea_nox!E89</f>
        <v>44.910401405000002</v>
      </c>
      <c r="G84" s="25">
        <f>[8]t_aea_nox!F89</f>
        <v>45.535224327000002</v>
      </c>
      <c r="H84" s="25">
        <f>[8]t_aea_nox!G89</f>
        <v>52.623649309999998</v>
      </c>
      <c r="I84" s="25">
        <f>[8]t_aea_nox!H89</f>
        <v>46.883758147999998</v>
      </c>
      <c r="J84" s="25">
        <f>[8]t_aea_nox!I89</f>
        <v>48.386833815999999</v>
      </c>
      <c r="K84" s="25">
        <f>[8]t_aea_nox!J89</f>
        <v>47.516108355999997</v>
      </c>
      <c r="L84" s="25">
        <f>[8]t_aea_nox!K89</f>
        <v>46.797604456999998</v>
      </c>
      <c r="M84" s="25">
        <f>[8]t_aea_nox!L89</f>
        <v>46.036893098</v>
      </c>
      <c r="N84" s="25">
        <f>[8]t_aea_nox!M89</f>
        <v>44.246330043</v>
      </c>
      <c r="O84" s="25">
        <f>[8]t_aea_nox!N89</f>
        <v>37.935140805000003</v>
      </c>
      <c r="P84" s="25">
        <f>[8]t_aea_nox!O89</f>
        <v>35.629256224999999</v>
      </c>
      <c r="Q84" s="25">
        <f>[8]t_aea_nox!P89</f>
        <v>34.308809994000001</v>
      </c>
    </row>
    <row r="85" spans="1:17" ht="15" customHeight="1" x14ac:dyDescent="0.3">
      <c r="A85" s="6" t="s">
        <v>126</v>
      </c>
      <c r="B85" s="6" t="s">
        <v>127</v>
      </c>
      <c r="C85" s="25">
        <f>[8]t_aea_nox!B90</f>
        <v>347.54828923899998</v>
      </c>
      <c r="D85" s="25">
        <f>[8]t_aea_nox!C90</f>
        <v>344.42774743500001</v>
      </c>
      <c r="E85" s="25">
        <f>[8]t_aea_nox!D90</f>
        <v>349.69762544999998</v>
      </c>
      <c r="F85" s="25">
        <f>[8]t_aea_nox!E90</f>
        <v>340.16047230200002</v>
      </c>
      <c r="G85" s="25">
        <f>[8]t_aea_nox!F90</f>
        <v>331.56648683100002</v>
      </c>
      <c r="H85" s="25">
        <f>[8]t_aea_nox!G90</f>
        <v>327.01034641899997</v>
      </c>
      <c r="I85" s="25">
        <f>[8]t_aea_nox!H90</f>
        <v>352.36273246500002</v>
      </c>
      <c r="J85" s="25">
        <f>[8]t_aea_nox!I90</f>
        <v>359.180027666</v>
      </c>
      <c r="K85" s="25">
        <f>[8]t_aea_nox!J90</f>
        <v>379.77792834399997</v>
      </c>
      <c r="L85" s="25">
        <f>[8]t_aea_nox!K90</f>
        <v>425.92717537200002</v>
      </c>
      <c r="M85" s="25">
        <f>[8]t_aea_nox!L90</f>
        <v>430.58477686200001</v>
      </c>
      <c r="N85" s="25">
        <f>[8]t_aea_nox!M90</f>
        <v>422.890007035</v>
      </c>
      <c r="O85" s="25">
        <f>[8]t_aea_nox!N90</f>
        <v>311.25656021600003</v>
      </c>
      <c r="P85" s="25">
        <f>[8]t_aea_nox!O90</f>
        <v>343.46912796499998</v>
      </c>
      <c r="Q85" s="25">
        <f>[8]t_aea_nox!P90</f>
        <v>325.15407914399998</v>
      </c>
    </row>
    <row r="86" spans="1:17" ht="15" customHeight="1" x14ac:dyDescent="0.3">
      <c r="A86" s="6" t="s">
        <v>128</v>
      </c>
      <c r="B86" s="6" t="s">
        <v>129</v>
      </c>
      <c r="C86" s="26">
        <f>[8]t_aea_nox!B91</f>
        <v>11.375000673000001</v>
      </c>
      <c r="D86" s="26">
        <f>[8]t_aea_nox!C91</f>
        <v>13.908292267</v>
      </c>
      <c r="E86" s="26">
        <f>[8]t_aea_nox!D91</f>
        <v>11.615544092</v>
      </c>
      <c r="F86" s="26">
        <f>[8]t_aea_nox!E91</f>
        <v>8.5872732680000006</v>
      </c>
      <c r="G86" s="26">
        <f>[8]t_aea_nox!F91</f>
        <v>8.9987696059999998</v>
      </c>
      <c r="H86" s="26">
        <f>[8]t_aea_nox!G91</f>
        <v>8.6564411499999991</v>
      </c>
      <c r="I86" s="26">
        <f>[8]t_aea_nox!H91</f>
        <v>13.734090322</v>
      </c>
      <c r="J86" s="26">
        <f>[8]t_aea_nox!I91</f>
        <v>15.641934105000001</v>
      </c>
      <c r="K86" s="26">
        <f>[8]t_aea_nox!J91</f>
        <v>29.199059256999998</v>
      </c>
      <c r="L86" s="26">
        <f>[8]t_aea_nox!K91</f>
        <v>34.395095499999996</v>
      </c>
      <c r="M86" s="26">
        <f>[8]t_aea_nox!L91</f>
        <v>33.458617429999997</v>
      </c>
      <c r="N86" s="26">
        <f>[8]t_aea_nox!M91</f>
        <v>32.851439749000001</v>
      </c>
      <c r="O86" s="26">
        <f>[8]t_aea_nox!N91</f>
        <v>24.898601012</v>
      </c>
      <c r="P86" s="26">
        <f>[8]t_aea_nox!O91</f>
        <v>29.040199803</v>
      </c>
      <c r="Q86" s="26">
        <f>[8]t_aea_nox!P91</f>
        <v>23.64726989</v>
      </c>
    </row>
    <row r="87" spans="1:17" ht="15" customHeight="1" x14ac:dyDescent="0.3">
      <c r="A87" s="6" t="s">
        <v>130</v>
      </c>
      <c r="B87" s="6" t="s">
        <v>131</v>
      </c>
      <c r="C87" s="26">
        <f>[8]t_aea_nox!B92</f>
        <v>0</v>
      </c>
      <c r="D87" s="26">
        <f>[8]t_aea_nox!C92</f>
        <v>0</v>
      </c>
      <c r="E87" s="26">
        <f>[8]t_aea_nox!D92</f>
        <v>0</v>
      </c>
      <c r="F87" s="26">
        <f>[8]t_aea_nox!E92</f>
        <v>0</v>
      </c>
      <c r="G87" s="26">
        <f>[8]t_aea_nox!F92</f>
        <v>0</v>
      </c>
      <c r="H87" s="26">
        <f>[8]t_aea_nox!G92</f>
        <v>0</v>
      </c>
      <c r="I87" s="26">
        <f>[8]t_aea_nox!H92</f>
        <v>0</v>
      </c>
      <c r="J87" s="26">
        <f>[8]t_aea_nox!I92</f>
        <v>0</v>
      </c>
      <c r="K87" s="26">
        <f>[8]t_aea_nox!J92</f>
        <v>0</v>
      </c>
      <c r="L87" s="26">
        <f>[8]t_aea_nox!K92</f>
        <v>0</v>
      </c>
      <c r="M87" s="26">
        <f>[8]t_aea_nox!L92</f>
        <v>0</v>
      </c>
      <c r="N87" s="26">
        <f>[8]t_aea_nox!M92</f>
        <v>0</v>
      </c>
      <c r="O87" s="26">
        <f>[8]t_aea_nox!N92</f>
        <v>0</v>
      </c>
      <c r="P87" s="26">
        <f>[8]t_aea_nox!O92</f>
        <v>0</v>
      </c>
      <c r="Q87" s="26">
        <f>[8]t_aea_nox!P92</f>
        <v>0</v>
      </c>
    </row>
    <row r="88" spans="1:17" ht="15" customHeight="1" x14ac:dyDescent="0.3">
      <c r="A88" s="8" t="s">
        <v>132</v>
      </c>
      <c r="B88" s="8"/>
      <c r="C88" s="27">
        <f>[8]t_aea_nox!B93</f>
        <v>61755.075532310999</v>
      </c>
      <c r="D88" s="27">
        <f>[8]t_aea_nox!C93</f>
        <v>61374.160872191998</v>
      </c>
      <c r="E88" s="27">
        <f>[8]t_aea_nox!D93</f>
        <v>61267.350699052004</v>
      </c>
      <c r="F88" s="27">
        <f>[8]t_aea_nox!E93</f>
        <v>58044.662747401999</v>
      </c>
      <c r="G88" s="27">
        <f>[8]t_aea_nox!F93</f>
        <v>57460.717316378003</v>
      </c>
      <c r="H88" s="27">
        <f>[8]t_aea_nox!G93</f>
        <v>56874.819574891</v>
      </c>
      <c r="I88" s="27">
        <f>[8]t_aea_nox!H93</f>
        <v>52930.845990813999</v>
      </c>
      <c r="J88" s="27">
        <f>[8]t_aea_nox!I93</f>
        <v>52240.489644576999</v>
      </c>
      <c r="K88" s="27">
        <f>[8]t_aea_nox!J93</f>
        <v>49737.026363719997</v>
      </c>
      <c r="L88" s="27">
        <f>[8]t_aea_nox!K93</f>
        <v>46807.412710288998</v>
      </c>
      <c r="M88" s="27">
        <f>[8]t_aea_nox!L93</f>
        <v>42751.062609886001</v>
      </c>
      <c r="N88" s="27">
        <f>[8]t_aea_nox!M93</f>
        <v>39818.731671533002</v>
      </c>
      <c r="O88" s="27">
        <f>[8]t_aea_nox!N93</f>
        <v>30224.176518554999</v>
      </c>
      <c r="P88" s="27">
        <f>[8]t_aea_nox!O93</f>
        <v>30840.552033020002</v>
      </c>
      <c r="Q88" s="27">
        <f>[8]t_aea_nox!P93</f>
        <v>29245.254693537001</v>
      </c>
    </row>
    <row r="89" spans="1:17" ht="15" customHeight="1" x14ac:dyDescent="0.3">
      <c r="A89" s="3"/>
      <c r="B89" s="45" t="s">
        <v>133</v>
      </c>
      <c r="C89" s="25">
        <f>[8]t_aea_nox!B94</f>
        <v>48335.625922302002</v>
      </c>
      <c r="D89" s="25">
        <f>[8]t_aea_nox!C94</f>
        <v>48613.296235799004</v>
      </c>
      <c r="E89" s="25">
        <f>[8]t_aea_nox!D94</f>
        <v>47491.539806031004</v>
      </c>
      <c r="F89" s="25">
        <f>[8]t_aea_nox!E94</f>
        <v>46931.954988578997</v>
      </c>
      <c r="G89" s="25">
        <f>[8]t_aea_nox!F94</f>
        <v>45954.876504993998</v>
      </c>
      <c r="H89" s="25">
        <f>[8]t_aea_nox!G94</f>
        <v>44440.105900196999</v>
      </c>
      <c r="I89" s="25">
        <f>[8]t_aea_nox!H94</f>
        <v>42822.439197535001</v>
      </c>
      <c r="J89" s="25">
        <f>[8]t_aea_nox!I94</f>
        <v>41575.754647397</v>
      </c>
      <c r="K89" s="25">
        <f>[8]t_aea_nox!J94</f>
        <v>39184.145482669002</v>
      </c>
      <c r="L89" s="25">
        <f>[8]t_aea_nox!K94</f>
        <v>36602.526091708001</v>
      </c>
      <c r="M89" s="25">
        <f>[8]t_aea_nox!L94</f>
        <v>32700.489602508998</v>
      </c>
      <c r="N89" s="25">
        <f>[8]t_aea_nox!M94</f>
        <v>30220.40652936</v>
      </c>
      <c r="O89" s="25">
        <f>[8]t_aea_nox!N94</f>
        <v>21022.962830273002</v>
      </c>
      <c r="P89" s="25">
        <f>[8]t_aea_nox!O94</f>
        <v>21413.747306662</v>
      </c>
      <c r="Q89" s="25">
        <f>[8]t_aea_nox!P94</f>
        <v>21157.811518456001</v>
      </c>
    </row>
    <row r="90" spans="1:17" ht="15" customHeight="1" x14ac:dyDescent="0.3">
      <c r="A90" s="3"/>
      <c r="B90" s="45" t="s">
        <v>134</v>
      </c>
      <c r="C90" s="25">
        <f>[8]t_aea_nox!B95</f>
        <v>10803.452403395</v>
      </c>
      <c r="D90" s="25">
        <f>[8]t_aea_nox!C95</f>
        <v>10251.074899473</v>
      </c>
      <c r="E90" s="25">
        <f>[8]t_aea_nox!D95</f>
        <v>11270.048016989</v>
      </c>
      <c r="F90" s="25">
        <f>[8]t_aea_nox!E95</f>
        <v>8901.2575395450003</v>
      </c>
      <c r="G90" s="25">
        <f>[8]t_aea_nox!F95</f>
        <v>9245.1325057649992</v>
      </c>
      <c r="H90" s="25">
        <f>[8]t_aea_nox!G95</f>
        <v>10156.772486152</v>
      </c>
      <c r="I90" s="25">
        <f>[8]t_aea_nox!H95</f>
        <v>8047.7505234119999</v>
      </c>
      <c r="J90" s="25">
        <f>[8]t_aea_nox!I95</f>
        <v>8616.0298649169999</v>
      </c>
      <c r="K90" s="25">
        <f>[8]t_aea_nox!J95</f>
        <v>8551.5851109100004</v>
      </c>
      <c r="L90" s="25">
        <f>[8]t_aea_nox!K95</f>
        <v>8286.8393168399998</v>
      </c>
      <c r="M90" s="25">
        <f>[8]t_aea_nox!L95</f>
        <v>8176.5360427160003</v>
      </c>
      <c r="N90" s="25">
        <f>[8]t_aea_nox!M95</f>
        <v>7705.1084927530001</v>
      </c>
      <c r="O90" s="25">
        <f>[8]t_aea_nox!N95</f>
        <v>7358.7220002280001</v>
      </c>
      <c r="P90" s="25">
        <f>[8]t_aea_nox!O95</f>
        <v>7595.4055974579996</v>
      </c>
      <c r="Q90" s="25">
        <f>[8]t_aea_nox!P95</f>
        <v>6683.6454692609996</v>
      </c>
    </row>
    <row r="91" spans="1:17" ht="15" customHeight="1" thickBot="1" x14ac:dyDescent="0.35">
      <c r="A91" s="4"/>
      <c r="B91" s="46" t="s">
        <v>135</v>
      </c>
      <c r="C91" s="25">
        <f>[8]t_aea_nox!B96</f>
        <v>2615.9972066139999</v>
      </c>
      <c r="D91" s="25">
        <f>[8]t_aea_nox!C96</f>
        <v>2509.789736921</v>
      </c>
      <c r="E91" s="25">
        <f>[8]t_aea_nox!D96</f>
        <v>2505.7628760319999</v>
      </c>
      <c r="F91" s="25">
        <f>[8]t_aea_nox!E96</f>
        <v>2211.4502192780001</v>
      </c>
      <c r="G91" s="25">
        <f>[8]t_aea_nox!F96</f>
        <v>2260.7083056189999</v>
      </c>
      <c r="H91" s="25">
        <f>[8]t_aea_nox!G96</f>
        <v>2277.941188541</v>
      </c>
      <c r="I91" s="25">
        <f>[8]t_aea_nox!H96</f>
        <v>2060.656269867</v>
      </c>
      <c r="J91" s="25">
        <f>[8]t_aea_nox!I96</f>
        <v>2048.705132263</v>
      </c>
      <c r="K91" s="25">
        <f>[8]t_aea_nox!J96</f>
        <v>2001.295770141</v>
      </c>
      <c r="L91" s="25">
        <f>[8]t_aea_nox!K96</f>
        <v>1918.047301741</v>
      </c>
      <c r="M91" s="25">
        <f>[8]t_aea_nox!L96</f>
        <v>1874.036964661</v>
      </c>
      <c r="N91" s="25">
        <f>[8]t_aea_nox!M96</f>
        <v>1893.2166494200001</v>
      </c>
      <c r="O91" s="25">
        <f>[8]t_aea_nox!N96</f>
        <v>1842.491688053</v>
      </c>
      <c r="P91" s="25">
        <f>[8]t_aea_nox!O96</f>
        <v>1831.3991289000001</v>
      </c>
      <c r="Q91" s="25">
        <f>[8]t_aea_nox!P96</f>
        <v>1403.7977058199999</v>
      </c>
    </row>
    <row r="92" spans="1:17" ht="15" customHeight="1" thickTop="1" thickBot="1" x14ac:dyDescent="0.35">
      <c r="A92" s="9" t="s">
        <v>136</v>
      </c>
      <c r="B92" s="9"/>
      <c r="C92" s="28">
        <f>[8]t_aea_nox!B97</f>
        <v>259885.44476414999</v>
      </c>
      <c r="D92" s="28">
        <f>[8]t_aea_nox!C97</f>
        <v>233172.06243208799</v>
      </c>
      <c r="E92" s="28">
        <f>[8]t_aea_nox!D97</f>
        <v>237658.76748317899</v>
      </c>
      <c r="F92" s="28">
        <f>[8]t_aea_nox!E97</f>
        <v>222168.31012208399</v>
      </c>
      <c r="G92" s="28">
        <f>[8]t_aea_nox!F97</f>
        <v>213193.100900427</v>
      </c>
      <c r="H92" s="28">
        <f>[8]t_aea_nox!G97</f>
        <v>204101.79697562699</v>
      </c>
      <c r="I92" s="28">
        <f>[8]t_aea_nox!H97</f>
        <v>195177.60730961899</v>
      </c>
      <c r="J92" s="28">
        <f>[8]t_aea_nox!I97</f>
        <v>193177.10525339699</v>
      </c>
      <c r="K92" s="28">
        <f>[8]t_aea_nox!J97</f>
        <v>184204.109738842</v>
      </c>
      <c r="L92" s="28">
        <f>[8]t_aea_nox!K97</f>
        <v>175747.95312997201</v>
      </c>
      <c r="M92" s="28">
        <f>[8]t_aea_nox!L97</f>
        <v>172925.97843683601</v>
      </c>
      <c r="N92" s="28">
        <f>[8]t_aea_nox!M97</f>
        <v>166030.74677694499</v>
      </c>
      <c r="O92" s="28">
        <f>[8]t_aea_nox!N97</f>
        <v>140534.737560095</v>
      </c>
      <c r="P92" s="28">
        <f>[8]t_aea_nox!O97</f>
        <v>141134.23249626401</v>
      </c>
      <c r="Q92" s="28">
        <f>[8]t_aea_nox!P97</f>
        <v>135844.78218073299</v>
      </c>
    </row>
    <row r="93" spans="1:17" ht="15" customHeight="1" thickTop="1" x14ac:dyDescent="0.3">
      <c r="A93" s="3"/>
      <c r="B93" s="11" t="s">
        <v>137</v>
      </c>
      <c r="C93" s="25">
        <f>[8]t_aea_nox!B98</f>
        <v>20994.047218763</v>
      </c>
      <c r="D93" s="25">
        <f>[8]t_aea_nox!C98</f>
        <v>20229.452569957</v>
      </c>
      <c r="E93" s="25">
        <f>[8]t_aea_nox!D98</f>
        <v>21483.680558601998</v>
      </c>
      <c r="F93" s="25">
        <f>[8]t_aea_nox!E98</f>
        <v>18905.463557407002</v>
      </c>
      <c r="G93" s="25">
        <f>[8]t_aea_nox!F98</f>
        <v>16600.035846103001</v>
      </c>
      <c r="H93" s="25">
        <f>[8]t_aea_nox!G98</f>
        <v>15361.496231023</v>
      </c>
      <c r="I93" s="25">
        <f>[8]t_aea_nox!H98</f>
        <v>14684.047891906999</v>
      </c>
      <c r="J93" s="25">
        <f>[8]t_aea_nox!I98</f>
        <v>14129.945458382001</v>
      </c>
      <c r="K93" s="25">
        <f>[8]t_aea_nox!J98</f>
        <v>13965.497234905</v>
      </c>
      <c r="L93" s="25">
        <f>[8]t_aea_nox!K98</f>
        <v>15326.697249802</v>
      </c>
      <c r="M93" s="25">
        <f>[8]t_aea_nox!L98</f>
        <v>15425.122124740999</v>
      </c>
      <c r="N93" s="25">
        <f>[8]t_aea_nox!M98</f>
        <v>14281.167895564</v>
      </c>
      <c r="O93" s="25">
        <f>[8]t_aea_nox!N98</f>
        <v>11642.831891735001</v>
      </c>
      <c r="P93" s="25">
        <f>[8]t_aea_nox!O98</f>
        <v>10934.940103053001</v>
      </c>
      <c r="Q93" s="25">
        <f>[8]t_aea_nox!P98</f>
        <v>10795.454551842</v>
      </c>
    </row>
    <row r="94" spans="1:17" ht="15" customHeight="1" x14ac:dyDescent="0.3">
      <c r="A94" s="16" t="s">
        <v>138</v>
      </c>
      <c r="B94" s="1" t="s">
        <v>139</v>
      </c>
      <c r="C94" s="25">
        <f>[8]t_aea_nox!B99</f>
        <v>0</v>
      </c>
      <c r="D94" s="25">
        <f>[8]t_aea_nox!C99</f>
        <v>0</v>
      </c>
      <c r="E94" s="25">
        <f>[8]t_aea_nox!D99</f>
        <v>0</v>
      </c>
      <c r="F94" s="25">
        <f>[8]t_aea_nox!E99</f>
        <v>0</v>
      </c>
      <c r="G94" s="25">
        <f>[8]t_aea_nox!F99</f>
        <v>0</v>
      </c>
      <c r="H94" s="25">
        <f>[8]t_aea_nox!G99</f>
        <v>0</v>
      </c>
      <c r="I94" s="25">
        <f>[8]t_aea_nox!H99</f>
        <v>0</v>
      </c>
      <c r="J94" s="25">
        <f>[8]t_aea_nox!I99</f>
        <v>0</v>
      </c>
      <c r="K94" s="25">
        <f>[8]t_aea_nox!J99</f>
        <v>0</v>
      </c>
      <c r="L94" s="25">
        <f>[8]t_aea_nox!K99</f>
        <v>0</v>
      </c>
      <c r="M94" s="25">
        <f>[8]t_aea_nox!L99</f>
        <v>0</v>
      </c>
      <c r="N94" s="25">
        <f>[8]t_aea_nox!M99</f>
        <v>0</v>
      </c>
      <c r="O94" s="25">
        <f>[8]t_aea_nox!N99</f>
        <v>0</v>
      </c>
      <c r="P94" s="25">
        <f>[8]t_aea_nox!O99</f>
        <v>0</v>
      </c>
      <c r="Q94" s="25">
        <f>[8]t_aea_nox!P99</f>
        <v>0</v>
      </c>
    </row>
    <row r="95" spans="1:17" ht="15" customHeight="1" x14ac:dyDescent="0.3">
      <c r="A95" s="16" t="s">
        <v>138</v>
      </c>
      <c r="B95" s="1" t="s">
        <v>140</v>
      </c>
      <c r="C95" s="25">
        <f>[8]t_aea_nox!B100</f>
        <v>13761.87</v>
      </c>
      <c r="D95" s="25">
        <f>[8]t_aea_nox!C100</f>
        <v>14247.66</v>
      </c>
      <c r="E95" s="25">
        <f>[8]t_aea_nox!D100</f>
        <v>15033.3</v>
      </c>
      <c r="F95" s="25">
        <f>[8]t_aea_nox!E100</f>
        <v>13094.11</v>
      </c>
      <c r="G95" s="25">
        <f>[8]t_aea_nox!F100</f>
        <v>11502.33</v>
      </c>
      <c r="H95" s="25">
        <f>[8]t_aea_nox!G100</f>
        <v>10376.709999999999</v>
      </c>
      <c r="I95" s="25">
        <f>[8]t_aea_nox!H100</f>
        <v>9868.83</v>
      </c>
      <c r="J95" s="25">
        <f>[8]t_aea_nox!I100</f>
        <v>9651.9599999999991</v>
      </c>
      <c r="K95" s="25">
        <f>[8]t_aea_nox!J100</f>
        <v>9656.67</v>
      </c>
      <c r="L95" s="25">
        <f>[8]t_aea_nox!K100</f>
        <v>11208.93</v>
      </c>
      <c r="M95" s="25">
        <f>[8]t_aea_nox!L100</f>
        <v>10461.91</v>
      </c>
      <c r="N95" s="25">
        <f>[8]t_aea_nox!M100</f>
        <v>9487.4599999999991</v>
      </c>
      <c r="O95" s="25">
        <f>[8]t_aea_nox!N100</f>
        <v>7042.01</v>
      </c>
      <c r="P95" s="25">
        <f>[8]t_aea_nox!O100</f>
        <v>6570.68</v>
      </c>
      <c r="Q95" s="25">
        <f>[8]t_aea_nox!P100</f>
        <v>6366.95</v>
      </c>
    </row>
    <row r="96" spans="1:17" ht="15" customHeight="1" x14ac:dyDescent="0.3">
      <c r="A96" s="16" t="s">
        <v>138</v>
      </c>
      <c r="B96" s="1" t="s">
        <v>141</v>
      </c>
      <c r="C96" s="25">
        <f>[8]t_aea_nox!B101</f>
        <v>7232.1772187630004</v>
      </c>
      <c r="D96" s="25">
        <f>[8]t_aea_nox!C101</f>
        <v>5981.7925699569996</v>
      </c>
      <c r="E96" s="25">
        <f>[8]t_aea_nox!D101</f>
        <v>6450.3805586019998</v>
      </c>
      <c r="F96" s="25">
        <f>[8]t_aea_nox!E101</f>
        <v>5811.3535574070002</v>
      </c>
      <c r="G96" s="25">
        <f>[8]t_aea_nox!F101</f>
        <v>5097.7058461030001</v>
      </c>
      <c r="H96" s="25">
        <f>[8]t_aea_nox!G101</f>
        <v>4984.7862310230003</v>
      </c>
      <c r="I96" s="25">
        <f>[8]t_aea_nox!H101</f>
        <v>4815.2178919070002</v>
      </c>
      <c r="J96" s="25">
        <f>[8]t_aea_nox!I101</f>
        <v>4477.9854583819997</v>
      </c>
      <c r="K96" s="25">
        <f>[8]t_aea_nox!J101</f>
        <v>4308.8272349050003</v>
      </c>
      <c r="L96" s="25">
        <f>[8]t_aea_nox!K101</f>
        <v>4117.7672498020002</v>
      </c>
      <c r="M96" s="25">
        <f>[8]t_aea_nox!L101</f>
        <v>4963.2121247409996</v>
      </c>
      <c r="N96" s="25">
        <f>[8]t_aea_nox!M101</f>
        <v>4793.707895564</v>
      </c>
      <c r="O96" s="25">
        <f>[8]t_aea_nox!N101</f>
        <v>4600.8218917349996</v>
      </c>
      <c r="P96" s="25">
        <f>[8]t_aea_nox!O101</f>
        <v>4364.260103052</v>
      </c>
      <c r="Q96" s="25">
        <f>[8]t_aea_nox!P101</f>
        <v>4428.5045518420002</v>
      </c>
    </row>
    <row r="97" spans="1:17" ht="15" customHeight="1" x14ac:dyDescent="0.3">
      <c r="A97" s="16" t="s">
        <v>138</v>
      </c>
      <c r="B97" s="1" t="s">
        <v>142</v>
      </c>
      <c r="C97" s="25">
        <f>[8]t_aea_nox!B102</f>
        <v>0</v>
      </c>
      <c r="D97" s="25">
        <f>[8]t_aea_nox!C102</f>
        <v>0</v>
      </c>
      <c r="E97" s="25">
        <f>[8]t_aea_nox!D102</f>
        <v>0</v>
      </c>
      <c r="F97" s="25">
        <f>[8]t_aea_nox!E102</f>
        <v>0</v>
      </c>
      <c r="G97" s="25">
        <f>[8]t_aea_nox!F102</f>
        <v>0</v>
      </c>
      <c r="H97" s="25">
        <f>[8]t_aea_nox!G102</f>
        <v>0</v>
      </c>
      <c r="I97" s="25">
        <f>[8]t_aea_nox!H102</f>
        <v>0</v>
      </c>
      <c r="J97" s="25">
        <f>[8]t_aea_nox!I102</f>
        <v>0</v>
      </c>
      <c r="K97" s="25">
        <f>[8]t_aea_nox!J102</f>
        <v>0</v>
      </c>
      <c r="L97" s="25">
        <f>[8]t_aea_nox!K102</f>
        <v>0</v>
      </c>
      <c r="M97" s="25">
        <f>[8]t_aea_nox!L102</f>
        <v>0</v>
      </c>
      <c r="N97" s="25">
        <f>[8]t_aea_nox!M102</f>
        <v>0</v>
      </c>
      <c r="O97" s="25">
        <f>[8]t_aea_nox!N102</f>
        <v>0</v>
      </c>
      <c r="P97" s="25">
        <f>[8]t_aea_nox!O102</f>
        <v>0</v>
      </c>
      <c r="Q97" s="25">
        <f>[8]t_aea_nox!P102</f>
        <v>0</v>
      </c>
    </row>
    <row r="98" spans="1:17" ht="15" customHeight="1" x14ac:dyDescent="0.3">
      <c r="A98" s="17"/>
      <c r="B98" s="11" t="s">
        <v>143</v>
      </c>
      <c r="C98" s="25">
        <f>[8]t_aea_nox!B103</f>
        <v>29360.888902688999</v>
      </c>
      <c r="D98" s="25">
        <f>[8]t_aea_nox!C103</f>
        <v>26463.451025841001</v>
      </c>
      <c r="E98" s="25">
        <f>[8]t_aea_nox!D103</f>
        <v>27328.159628083002</v>
      </c>
      <c r="F98" s="25">
        <f>[8]t_aea_nox!E103</f>
        <v>23970.099233751</v>
      </c>
      <c r="G98" s="25">
        <f>[8]t_aea_nox!F103</f>
        <v>22950.819143609999</v>
      </c>
      <c r="H98" s="25">
        <f>[8]t_aea_nox!G103</f>
        <v>20196.259164400999</v>
      </c>
      <c r="I98" s="25">
        <f>[8]t_aea_nox!H103</f>
        <v>19356.205383237</v>
      </c>
      <c r="J98" s="25">
        <f>[8]t_aea_nox!I103</f>
        <v>19427.954742212001</v>
      </c>
      <c r="K98" s="25">
        <f>[8]t_aea_nox!J103</f>
        <v>18312.845391209001</v>
      </c>
      <c r="L98" s="25">
        <f>[8]t_aea_nox!K103</f>
        <v>19750.088366218999</v>
      </c>
      <c r="M98" s="25">
        <f>[8]t_aea_nox!L103</f>
        <v>18909.366001863</v>
      </c>
      <c r="N98" s="25">
        <f>[8]t_aea_nox!M103</f>
        <v>16455.893732846002</v>
      </c>
      <c r="O98" s="25">
        <f>[8]t_aea_nox!N103</f>
        <v>13058.014160823999</v>
      </c>
      <c r="P98" s="25">
        <f>[8]t_aea_nox!O103</f>
        <v>11882.808461383</v>
      </c>
      <c r="Q98" s="25">
        <f>[8]t_aea_nox!P103</f>
        <v>11413.345570885</v>
      </c>
    </row>
    <row r="99" spans="1:17" ht="15" customHeight="1" x14ac:dyDescent="0.3">
      <c r="A99" s="16" t="s">
        <v>144</v>
      </c>
      <c r="B99" s="1" t="s">
        <v>140</v>
      </c>
      <c r="C99" s="25">
        <f>[8]t_aea_nox!B104</f>
        <v>27031.06</v>
      </c>
      <c r="D99" s="25">
        <f>[8]t_aea_nox!C104</f>
        <v>24535.11</v>
      </c>
      <c r="E99" s="25">
        <f>[8]t_aea_nox!D104</f>
        <v>24879.84</v>
      </c>
      <c r="F99" s="25">
        <f>[8]t_aea_nox!E104</f>
        <v>21533.08</v>
      </c>
      <c r="G99" s="25">
        <f>[8]t_aea_nox!F104</f>
        <v>20379.41</v>
      </c>
      <c r="H99" s="25">
        <f>[8]t_aea_nox!G104</f>
        <v>17746.11</v>
      </c>
      <c r="I99" s="25">
        <f>[8]t_aea_nox!H104</f>
        <v>17010.330000000002</v>
      </c>
      <c r="J99" s="25">
        <f>[8]t_aea_nox!I104</f>
        <v>17148.98</v>
      </c>
      <c r="K99" s="25">
        <f>[8]t_aea_nox!J104</f>
        <v>15936.95</v>
      </c>
      <c r="L99" s="25">
        <f>[8]t_aea_nox!K104</f>
        <v>17303.89</v>
      </c>
      <c r="M99" s="25">
        <f>[8]t_aea_nox!L104</f>
        <v>16288.79</v>
      </c>
      <c r="N99" s="25">
        <f>[8]t_aea_nox!M104</f>
        <v>14004.15</v>
      </c>
      <c r="O99" s="25">
        <f>[8]t_aea_nox!N104</f>
        <v>10668.44</v>
      </c>
      <c r="P99" s="25">
        <f>[8]t_aea_nox!O104</f>
        <v>9425.6200000000008</v>
      </c>
      <c r="Q99" s="25">
        <f>[8]t_aea_nox!P104</f>
        <v>8888</v>
      </c>
    </row>
    <row r="100" spans="1:17" ht="15" customHeight="1" x14ac:dyDescent="0.3">
      <c r="A100" s="16" t="s">
        <v>144</v>
      </c>
      <c r="B100" s="1" t="s">
        <v>141</v>
      </c>
      <c r="C100" s="25">
        <f>[8]t_aea_nox!B105</f>
        <v>2329.8289026890002</v>
      </c>
      <c r="D100" s="25">
        <f>[8]t_aea_nox!C105</f>
        <v>1928.3410258409999</v>
      </c>
      <c r="E100" s="25">
        <f>[8]t_aea_nox!D105</f>
        <v>2448.3196280830002</v>
      </c>
      <c r="F100" s="25">
        <f>[8]t_aea_nox!E105</f>
        <v>2437.0192337509998</v>
      </c>
      <c r="G100" s="25">
        <f>[8]t_aea_nox!F105</f>
        <v>2571.4091436099998</v>
      </c>
      <c r="H100" s="25">
        <f>[8]t_aea_nox!G105</f>
        <v>2450.1491644009998</v>
      </c>
      <c r="I100" s="25">
        <f>[8]t_aea_nox!H105</f>
        <v>2345.8753832369998</v>
      </c>
      <c r="J100" s="25">
        <f>[8]t_aea_nox!I105</f>
        <v>2278.9747422119999</v>
      </c>
      <c r="K100" s="25">
        <f>[8]t_aea_nox!J105</f>
        <v>2375.8953912090001</v>
      </c>
      <c r="L100" s="25">
        <f>[8]t_aea_nox!K105</f>
        <v>2446.198366219</v>
      </c>
      <c r="M100" s="25">
        <f>[8]t_aea_nox!L105</f>
        <v>2620.5760018629999</v>
      </c>
      <c r="N100" s="25">
        <f>[8]t_aea_nox!M105</f>
        <v>2451.7437328460001</v>
      </c>
      <c r="O100" s="25">
        <f>[8]t_aea_nox!N105</f>
        <v>2389.574160824</v>
      </c>
      <c r="P100" s="25">
        <f>[8]t_aea_nox!O105</f>
        <v>2457.1884613829998</v>
      </c>
      <c r="Q100" s="25">
        <f>[8]t_aea_nox!P105</f>
        <v>2525.3455708850001</v>
      </c>
    </row>
    <row r="101" spans="1:17" ht="15" customHeight="1" x14ac:dyDescent="0.3">
      <c r="A101" s="16" t="s">
        <v>144</v>
      </c>
      <c r="B101" s="1" t="s">
        <v>142</v>
      </c>
      <c r="C101" s="25">
        <f>[8]t_aea_nox!B106</f>
        <v>0</v>
      </c>
      <c r="D101" s="25">
        <f>[8]t_aea_nox!C106</f>
        <v>0</v>
      </c>
      <c r="E101" s="25">
        <f>[8]t_aea_nox!D106</f>
        <v>0</v>
      </c>
      <c r="F101" s="25">
        <f>[8]t_aea_nox!E106</f>
        <v>0</v>
      </c>
      <c r="G101" s="25">
        <f>[8]t_aea_nox!F106</f>
        <v>0</v>
      </c>
      <c r="H101" s="25">
        <f>[8]t_aea_nox!G106</f>
        <v>0</v>
      </c>
      <c r="I101" s="25">
        <f>[8]t_aea_nox!H106</f>
        <v>0</v>
      </c>
      <c r="J101" s="25">
        <f>[8]t_aea_nox!I106</f>
        <v>0</v>
      </c>
      <c r="K101" s="25">
        <f>[8]t_aea_nox!J106</f>
        <v>0</v>
      </c>
      <c r="L101" s="25">
        <f>[8]t_aea_nox!K106</f>
        <v>0</v>
      </c>
      <c r="M101" s="25">
        <f>[8]t_aea_nox!L106</f>
        <v>0</v>
      </c>
      <c r="N101" s="25">
        <f>[8]t_aea_nox!M106</f>
        <v>0</v>
      </c>
      <c r="O101" s="25">
        <f>[8]t_aea_nox!N106</f>
        <v>0</v>
      </c>
      <c r="P101" s="25">
        <f>[8]t_aea_nox!O106</f>
        <v>0</v>
      </c>
      <c r="Q101" s="25">
        <f>[8]t_aea_nox!P106</f>
        <v>0</v>
      </c>
    </row>
    <row r="102" spans="1:17" ht="15" customHeight="1" x14ac:dyDescent="0.3">
      <c r="A102" s="49" t="s">
        <v>221</v>
      </c>
      <c r="B102" s="49"/>
      <c r="C102" s="25">
        <f>[8]t_aea_nox!B107</f>
        <v>14705.900934048001</v>
      </c>
      <c r="D102" s="25">
        <f>[8]t_aea_nox!C107</f>
        <v>12920.524905131</v>
      </c>
      <c r="E102" s="25">
        <f>[8]t_aea_nox!D107</f>
        <v>9785.4334049480003</v>
      </c>
      <c r="F102" s="25">
        <f>[8]t_aea_nox!E107</f>
        <v>8158.9816464240002</v>
      </c>
      <c r="G102" s="25">
        <f>[8]t_aea_nox!F107</f>
        <v>4044.4302314629999</v>
      </c>
      <c r="H102" s="25">
        <f>[8]t_aea_nox!G107</f>
        <v>4926.2447939229996</v>
      </c>
      <c r="I102" s="25">
        <f>[8]t_aea_nox!H107</f>
        <v>3465.5517878619999</v>
      </c>
      <c r="J102" s="25">
        <f>[8]t_aea_nox!I107</f>
        <v>5357.593475869</v>
      </c>
      <c r="K102" s="25">
        <f>[8]t_aea_nox!J107</f>
        <v>3490.0306612529998</v>
      </c>
      <c r="L102" s="25">
        <f>[8]t_aea_nox!K107</f>
        <v>455.21706528999999</v>
      </c>
      <c r="M102" s="25">
        <f>[8]t_aea_nox!L107</f>
        <v>-3199.2691650920001</v>
      </c>
      <c r="N102" s="25">
        <f>[8]t_aea_nox!M107</f>
        <v>-6800.4737548459998</v>
      </c>
      <c r="O102" s="25">
        <f>[8]t_aea_nox!N107</f>
        <v>-126.33150737</v>
      </c>
      <c r="P102" s="25">
        <f>[8]t_aea_nox!O107</f>
        <v>1854.688037009</v>
      </c>
      <c r="Q102" s="25">
        <f>[8]t_aea_nox!P107</f>
        <v>-4062.6182307140002</v>
      </c>
    </row>
    <row r="103" spans="1:17" ht="15" customHeight="1" thickBot="1" x14ac:dyDescent="0.35">
      <c r="A103" s="23" t="s">
        <v>146</v>
      </c>
      <c r="B103" s="20"/>
      <c r="C103" s="30">
        <f>[8]t_aea_nox!B108</f>
        <v>282958.18738212402</v>
      </c>
      <c r="D103" s="30">
        <f>[8]t_aea_nox!C108</f>
        <v>252326.585793103</v>
      </c>
      <c r="E103" s="30">
        <f>[8]t_aea_nox!D108</f>
        <v>253288.679957607</v>
      </c>
      <c r="F103" s="30">
        <f>[8]t_aea_nox!E108</f>
        <v>235391.92744485199</v>
      </c>
      <c r="G103" s="30">
        <f>[8]t_aea_nox!F108</f>
        <v>223588.31442939601</v>
      </c>
      <c r="H103" s="30">
        <f>[8]t_aea_nox!G108</f>
        <v>213862.804702928</v>
      </c>
      <c r="I103" s="30">
        <f>[8]t_aea_nox!H108</f>
        <v>203315.31658881099</v>
      </c>
      <c r="J103" s="30">
        <f>[8]t_aea_nox!I108</f>
        <v>203832.708013097</v>
      </c>
      <c r="K103" s="30">
        <f>[8]t_aea_nox!J108</f>
        <v>192041.4885564</v>
      </c>
      <c r="L103" s="30">
        <f>[8]t_aea_nox!K108</f>
        <v>180626.56131167899</v>
      </c>
      <c r="M103" s="30">
        <f>[8]t_aea_nox!L108</f>
        <v>173210.95314886601</v>
      </c>
      <c r="N103" s="30">
        <f>[8]t_aea_nox!M108</f>
        <v>161404.99885937999</v>
      </c>
      <c r="O103" s="30">
        <f>[8]t_aea_nox!N108</f>
        <v>141823.58832181399</v>
      </c>
      <c r="P103" s="30">
        <f>[8]t_aea_nox!O108</f>
        <v>143936.78889160301</v>
      </c>
      <c r="Q103" s="30">
        <f>[8]t_aea_nox!P108</f>
        <v>132400.054969063</v>
      </c>
    </row>
    <row r="104" spans="1:17" ht="15" thickTop="1" x14ac:dyDescent="0.3">
      <c r="A104" s="10"/>
    </row>
  </sheetData>
  <mergeCells count="1">
    <mergeCell ref="A102:B102"/>
  </mergeCells>
  <pageMargins left="0.7" right="0.7" top="0.75" bottom="0.75" header="0.3" footer="0.3"/>
  <pageSetup paperSize="9" scale="68" fitToHeight="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</vt:i4>
      </vt:variant>
    </vt:vector>
  </HeadingPairs>
  <TitlesOfParts>
    <vt:vector size="17" baseType="lpstr">
      <vt:lpstr>Index</vt:lpstr>
      <vt:lpstr>CO2</vt:lpstr>
      <vt:lpstr>BIOM</vt:lpstr>
      <vt:lpstr>CH4</vt:lpstr>
      <vt:lpstr>N2O</vt:lpstr>
      <vt:lpstr>HFC</vt:lpstr>
      <vt:lpstr>PFC</vt:lpstr>
      <vt:lpstr>SF6_NF3</vt:lpstr>
      <vt:lpstr>NOx</vt:lpstr>
      <vt:lpstr>SOx</vt:lpstr>
      <vt:lpstr>NH3</vt:lpstr>
      <vt:lpstr>NMVOC</vt:lpstr>
      <vt:lpstr>CO</vt:lpstr>
      <vt:lpstr>PM10</vt:lpstr>
      <vt:lpstr>PM2.5</vt:lpstr>
      <vt:lpstr>'CO2'!_ftnref2</vt:lpstr>
      <vt:lpstr>'CO2'!_Ref398630107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Lies Janssen</dc:creator>
  <cp:lastModifiedBy>Jehan Charlier</cp:lastModifiedBy>
  <cp:lastPrinted>2016-09-16T12:35:54Z</cp:lastPrinted>
  <dcterms:created xsi:type="dcterms:W3CDTF">2013-10-08T07:50:47Z</dcterms:created>
  <dcterms:modified xsi:type="dcterms:W3CDTF">2024-08-13T15:13:04Z</dcterms:modified>
</cp:coreProperties>
</file>